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ashboard" sheetId="1" state="visible" r:id="rId1"/>
    <sheet xmlns:r="http://schemas.openxmlformats.org/officeDocument/2006/relationships" name="Premissas" sheetId="2" state="visible" r:id="rId2"/>
    <sheet xmlns:r="http://schemas.openxmlformats.org/officeDocument/2006/relationships" name="2026" sheetId="3" state="visible" r:id="rId3"/>
    <sheet xmlns:r="http://schemas.openxmlformats.org/officeDocument/2006/relationships" name="2027" sheetId="4" state="visible" r:id="rId4"/>
    <sheet xmlns:r="http://schemas.openxmlformats.org/officeDocument/2006/relationships" name="2028" sheetId="5" state="visible" r:id="rId5"/>
    <sheet xmlns:r="http://schemas.openxmlformats.org/officeDocument/2006/relationships" name="2029" sheetId="6" state="visible" r:id="rId6"/>
    <sheet xmlns:r="http://schemas.openxmlformats.org/officeDocument/2006/relationships" name="2030" sheetId="7" state="visible" r:id="rId7"/>
    <sheet xmlns:r="http://schemas.openxmlformats.org/officeDocument/2006/relationships" name="2031" sheetId="8" state="visible" r:id="rId8"/>
    <sheet xmlns:r="http://schemas.openxmlformats.org/officeDocument/2006/relationships" name="2032" sheetId="9" state="visible" r:id="rId9"/>
    <sheet xmlns:r="http://schemas.openxmlformats.org/officeDocument/2006/relationships" name="2033" sheetId="10" state="visible" r:id="rId10"/>
    <sheet xmlns:r="http://schemas.openxmlformats.org/officeDocument/2006/relationships" name="2034" sheetId="11" state="visible" r:id="rId11"/>
    <sheet xmlns:r="http://schemas.openxmlformats.org/officeDocument/2006/relationships" name="2035" sheetId="12" state="visible" r:id="rId12"/>
    <sheet xmlns:r="http://schemas.openxmlformats.org/officeDocument/2006/relationships" name="Consolidado" sheetId="13" state="visible" r:id="rId13"/>
    <sheet xmlns:r="http://schemas.openxmlformats.org/officeDocument/2006/relationships" name="Comparativo" sheetId="14" state="visible" r:id="rId1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worksheet" Target="/xl/worksheets/sheet9.xml" Id="rId9"/><Relationship Type="http://schemas.openxmlformats.org/officeDocument/2006/relationships/worksheet" Target="/xl/worksheets/sheet10.xml" Id="rId10"/><Relationship Type="http://schemas.openxmlformats.org/officeDocument/2006/relationships/worksheet" Target="/xl/worksheets/sheet11.xml" Id="rId11"/><Relationship Type="http://schemas.openxmlformats.org/officeDocument/2006/relationships/worksheet" Target="/xl/worksheets/sheet12.xml" Id="rId12"/><Relationship Type="http://schemas.openxmlformats.org/officeDocument/2006/relationships/worksheet" Target="/xl/worksheets/sheet13.xml" Id="rId13"/><Relationship Type="http://schemas.openxmlformats.org/officeDocument/2006/relationships/worksheet" Target="/xl/worksheets/sheet14.xml" Id="rId14"/><Relationship Type="http://schemas.openxmlformats.org/officeDocument/2006/relationships/styles" Target="styles.xml" Id="rId15"/><Relationship Type="http://schemas.openxmlformats.org/officeDocument/2006/relationships/theme" Target="theme/theme1.xml" Id="rId16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17"/>
  <sheetViews>
    <sheetView workbookViewId="0">
      <selection activeCell="A1" sqref="A1"/>
    </sheetView>
  </sheetViews>
  <sheetFormatPr baseColWidth="8" defaultRowHeight="15"/>
  <sheetData>
    <row r="1">
      <c r="A1" t="inlineStr">
        <is>
          <t>Dashboard – Retorno do Investimento (por sócio) - CORRIGIDO V2</t>
        </is>
      </c>
    </row>
    <row r="2">
      <c r="A2" t="inlineStr"/>
    </row>
    <row r="3">
      <c r="A3">
        <f>== PREMISSAS ATUALIZADAS ===</f>
        <v/>
      </c>
    </row>
    <row r="4">
      <c r="A4" t="inlineStr">
        <is>
          <t>Inflação energética (a.a.)</t>
        </is>
      </c>
      <c r="B4" t="inlineStr">
        <is>
          <t>16.28%</t>
        </is>
      </c>
    </row>
    <row r="5">
      <c r="A5" t="inlineStr">
        <is>
          <t>Preço kWh base (R$)</t>
        </is>
      </c>
      <c r="B5" t="n">
        <v>2.7</v>
      </c>
    </row>
    <row r="6">
      <c r="A6" t="inlineStr">
        <is>
          <t>Impostos (% Receita)</t>
        </is>
      </c>
      <c r="B6" t="inlineStr">
        <is>
          <t>20%</t>
        </is>
      </c>
    </row>
    <row r="7">
      <c r="A7" t="inlineStr">
        <is>
          <t>Crescimento recargas (a.a.)</t>
        </is>
      </c>
      <c r="B7" t="inlineStr">
        <is>
          <t>10%</t>
        </is>
      </c>
    </row>
    <row r="8">
      <c r="A8" t="inlineStr"/>
    </row>
    <row r="9">
      <c r="A9">
        <f>== INVESTIMENTO ===</f>
        <v/>
      </c>
    </row>
    <row r="10">
      <c r="A10" t="inlineStr">
        <is>
          <t>Investimento por sócio</t>
        </is>
      </c>
      <c r="B10" t="n">
        <v>175000</v>
      </c>
    </row>
    <row r="11">
      <c r="A11" t="inlineStr"/>
    </row>
    <row r="12">
      <c r="A12">
        <f>== RETORNO ===</f>
        <v/>
      </c>
    </row>
    <row r="13">
      <c r="A13" t="inlineStr">
        <is>
          <t>Retorno acumulado no payback (R$)</t>
        </is>
      </c>
      <c r="B13" t="n">
        <v>175835.31</v>
      </c>
    </row>
    <row r="14">
      <c r="A14" t="inlineStr"/>
    </row>
    <row r="15">
      <c r="A15" t="inlineStr">
        <is>
          <t>Payback (primeiro mês em que retorno &gt;= investimento)</t>
        </is>
      </c>
      <c r="B15" t="n">
        <v>27</v>
      </c>
    </row>
    <row r="16">
      <c r="A16" t="inlineStr">
        <is>
          <t>Meses até payback</t>
        </is>
      </c>
      <c r="B16" t="n">
        <v>27</v>
      </c>
    </row>
    <row r="17">
      <c r="A17" t="inlineStr">
        <is>
          <t>Data estimada do payback</t>
        </is>
      </c>
      <c r="B17" t="inlineStr">
        <is>
          <t>2028-03-01</t>
        </is>
      </c>
    </row>
  </sheetData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N34"/>
  <sheetViews>
    <sheetView workbookViewId="0">
      <selection activeCell="A1" sqref="A1"/>
    </sheetView>
  </sheetViews>
  <sheetFormatPr baseColWidth="8" defaultRowHeight="15"/>
  <sheetData>
    <row r="1">
      <c r="A1" t="inlineStr">
        <is>
          <t>DRE – 2033 (mensal e total anual) - CORRIGIDO V2</t>
        </is>
      </c>
      <c r="B1" t="inlineStr"/>
      <c r="C1" t="inlineStr"/>
      <c r="D1" t="inlineStr"/>
      <c r="E1" t="inlineStr"/>
      <c r="F1" t="inlineStr"/>
      <c r="G1" t="inlineStr"/>
      <c r="H1" t="inlineStr"/>
      <c r="I1" t="inlineStr"/>
      <c r="J1" t="inlineStr"/>
      <c r="K1" t="inlineStr"/>
      <c r="L1" t="inlineStr"/>
      <c r="M1" t="inlineStr"/>
      <c r="N1" t="inlineStr"/>
    </row>
    <row r="2">
      <c r="A2" t="inlineStr"/>
      <c r="B2" t="inlineStr"/>
      <c r="C2" t="inlineStr"/>
      <c r="D2" t="inlineStr"/>
      <c r="E2" t="inlineStr"/>
      <c r="F2" t="inlineStr"/>
      <c r="G2" t="inlineStr"/>
      <c r="H2" t="inlineStr"/>
      <c r="I2" t="inlineStr"/>
      <c r="J2" t="inlineStr"/>
      <c r="K2" t="inlineStr"/>
      <c r="L2" t="inlineStr"/>
      <c r="M2" t="inlineStr"/>
      <c r="N2" t="inlineStr"/>
    </row>
    <row r="3">
      <c r="A3" t="inlineStr">
        <is>
          <t>Ano</t>
        </is>
      </c>
      <c r="B3" t="n">
        <v>2033</v>
      </c>
      <c r="C3" t="inlineStr"/>
      <c r="D3" t="inlineStr"/>
      <c r="E3" t="inlineStr"/>
      <c r="F3" t="inlineStr"/>
      <c r="G3" t="inlineStr"/>
      <c r="H3" t="inlineStr"/>
      <c r="I3" t="inlineStr"/>
      <c r="J3" t="inlineStr"/>
      <c r="K3" t="inlineStr"/>
      <c r="L3" t="inlineStr"/>
      <c r="M3" t="inlineStr"/>
      <c r="N3" t="inlineStr"/>
    </row>
    <row r="4">
      <c r="A4" t="inlineStr">
        <is>
          <t>Fator inflação (vs. base)</t>
        </is>
      </c>
      <c r="B4" t="n">
        <v>2.8743</v>
      </c>
      <c r="C4" t="inlineStr"/>
      <c r="D4" t="inlineStr"/>
      <c r="E4" t="inlineStr"/>
      <c r="F4" t="inlineStr"/>
      <c r="G4" t="inlineStr"/>
      <c r="H4" t="inlineStr"/>
      <c r="I4" t="inlineStr"/>
      <c r="J4" t="inlineStr"/>
      <c r="K4" t="inlineStr"/>
      <c r="L4" t="inlineStr"/>
      <c r="M4" t="inlineStr"/>
      <c r="N4" t="inlineStr"/>
    </row>
    <row r="5">
      <c r="A5" t="inlineStr">
        <is>
          <t>Preço kWh (R$)</t>
        </is>
      </c>
      <c r="B5" t="n">
        <v>7.7607</v>
      </c>
      <c r="C5" t="inlineStr"/>
      <c r="D5" t="inlineStr"/>
      <c r="E5" t="inlineStr"/>
      <c r="F5" t="inlineStr"/>
      <c r="G5" t="inlineStr"/>
      <c r="H5" t="inlineStr"/>
      <c r="I5" t="inlineStr"/>
      <c r="J5" t="inlineStr"/>
      <c r="K5" t="inlineStr"/>
      <c r="L5" t="inlineStr"/>
      <c r="M5" t="inlineStr"/>
      <c r="N5" t="inlineStr"/>
    </row>
    <row r="6">
      <c r="A6" t="inlineStr">
        <is>
          <t>Custo energia (R$/kWh)</t>
        </is>
      </c>
      <c r="B6" t="n">
        <v>2.5869</v>
      </c>
      <c r="C6" t="inlineStr"/>
      <c r="D6" t="inlineStr"/>
      <c r="E6" t="inlineStr"/>
      <c r="F6" t="inlineStr"/>
      <c r="G6" t="inlineStr"/>
      <c r="H6" t="inlineStr"/>
      <c r="I6" t="inlineStr"/>
      <c r="J6" t="inlineStr"/>
      <c r="K6" t="inlineStr"/>
      <c r="L6" t="inlineStr"/>
      <c r="M6" t="inlineStr"/>
      <c r="N6" t="inlineStr"/>
    </row>
    <row r="7">
      <c r="A7" t="inlineStr"/>
      <c r="B7" t="inlineStr"/>
      <c r="C7" t="inlineStr"/>
      <c r="D7" t="inlineStr"/>
      <c r="E7" t="inlineStr"/>
      <c r="F7" t="inlineStr"/>
      <c r="G7" t="inlineStr"/>
      <c r="H7" t="inlineStr"/>
      <c r="I7" t="inlineStr"/>
      <c r="J7" t="inlineStr"/>
      <c r="K7" t="inlineStr"/>
      <c r="L7" t="inlineStr"/>
      <c r="M7" t="inlineStr"/>
      <c r="N7" t="inlineStr"/>
    </row>
    <row r="8">
      <c r="A8" t="inlineStr"/>
      <c r="B8" t="inlineStr"/>
      <c r="C8" t="inlineStr"/>
      <c r="D8" t="inlineStr"/>
      <c r="E8" t="inlineStr"/>
      <c r="F8" t="inlineStr"/>
      <c r="G8" t="inlineStr"/>
      <c r="H8" t="inlineStr"/>
      <c r="I8" t="inlineStr"/>
      <c r="J8" t="inlineStr"/>
      <c r="K8" t="inlineStr"/>
      <c r="L8" t="inlineStr"/>
      <c r="M8" t="inlineStr"/>
      <c r="N8" t="inlineStr"/>
    </row>
    <row r="9">
      <c r="A9" t="inlineStr">
        <is>
          <t>Linha</t>
        </is>
      </c>
      <c r="B9" t="inlineStr">
        <is>
          <t>2033-01-01</t>
        </is>
      </c>
      <c r="C9" t="inlineStr">
        <is>
          <t>2033-02-01</t>
        </is>
      </c>
      <c r="D9" t="inlineStr">
        <is>
          <t>2033-03-01</t>
        </is>
      </c>
      <c r="E9" t="inlineStr">
        <is>
          <t>2033-04-01</t>
        </is>
      </c>
      <c r="F9" t="inlineStr">
        <is>
          <t>2033-05-01</t>
        </is>
      </c>
      <c r="G9" t="inlineStr">
        <is>
          <t>2033-06-01</t>
        </is>
      </c>
      <c r="H9" t="inlineStr">
        <is>
          <t>2033-07-01</t>
        </is>
      </c>
      <c r="I9" t="inlineStr">
        <is>
          <t>2033-08-01</t>
        </is>
      </c>
      <c r="J9" t="inlineStr">
        <is>
          <t>2033-09-01</t>
        </is>
      </c>
      <c r="K9" t="inlineStr">
        <is>
          <t>2033-10-01</t>
        </is>
      </c>
      <c r="L9" t="inlineStr">
        <is>
          <t>2033-11-01</t>
        </is>
      </c>
      <c r="M9" t="inlineStr">
        <is>
          <t>2033-12-01</t>
        </is>
      </c>
      <c r="N9" t="inlineStr">
        <is>
          <t>Total</t>
        </is>
      </c>
    </row>
    <row r="10">
      <c r="A10" t="inlineStr">
        <is>
          <t>QTD Recargas</t>
        </is>
      </c>
      <c r="B10" t="n">
        <v>584</v>
      </c>
      <c r="C10" t="n">
        <v>682</v>
      </c>
      <c r="D10" t="n">
        <v>779</v>
      </c>
      <c r="E10" t="n">
        <v>779</v>
      </c>
      <c r="F10" t="n">
        <v>779</v>
      </c>
      <c r="G10" t="n">
        <v>779</v>
      </c>
      <c r="H10" t="n">
        <v>779</v>
      </c>
      <c r="I10" t="n">
        <v>779</v>
      </c>
      <c r="J10" t="n">
        <v>779</v>
      </c>
      <c r="K10" t="n">
        <v>779</v>
      </c>
      <c r="L10" t="n">
        <v>779</v>
      </c>
      <c r="M10" t="n">
        <v>779</v>
      </c>
      <c r="N10" t="n">
        <v>9056</v>
      </c>
    </row>
    <row r="11">
      <c r="A11" t="inlineStr"/>
      <c r="B11" t="inlineStr"/>
      <c r="C11" t="inlineStr"/>
      <c r="D11" t="inlineStr"/>
      <c r="E11" t="inlineStr"/>
      <c r="F11" t="inlineStr"/>
      <c r="G11" t="inlineStr"/>
      <c r="H11" t="inlineStr"/>
      <c r="I11" t="inlineStr"/>
      <c r="J11" t="inlineStr"/>
      <c r="K11" t="inlineStr"/>
      <c r="L11" t="inlineStr"/>
      <c r="M11" t="inlineStr"/>
      <c r="N11" t="inlineStr"/>
    </row>
    <row r="12">
      <c r="A12" t="inlineStr">
        <is>
          <t>Receita Bruta</t>
        </is>
      </c>
      <c r="B12" t="n">
        <v>158627.99</v>
      </c>
      <c r="C12" t="n">
        <v>185247.07</v>
      </c>
      <c r="D12" t="n">
        <v>211594.53</v>
      </c>
      <c r="E12" t="n">
        <v>211594.53</v>
      </c>
      <c r="F12" t="n">
        <v>211594.53</v>
      </c>
      <c r="G12" t="n">
        <v>211594.53</v>
      </c>
      <c r="H12" t="n">
        <v>211594.53</v>
      </c>
      <c r="I12" t="n">
        <v>211594.53</v>
      </c>
      <c r="J12" t="n">
        <v>211594.53</v>
      </c>
      <c r="K12" t="n">
        <v>211594.53</v>
      </c>
      <c r="L12" t="n">
        <v>211594.53</v>
      </c>
      <c r="M12" t="n">
        <v>211594.53</v>
      </c>
      <c r="N12" t="n">
        <v>2459820.32</v>
      </c>
    </row>
    <row r="13">
      <c r="A13" t="inlineStr">
        <is>
          <t>Impostos (20%)</t>
        </is>
      </c>
      <c r="B13" t="n">
        <v>31725.6</v>
      </c>
      <c r="C13" t="n">
        <v>37049.41</v>
      </c>
      <c r="D13" t="n">
        <v>42318.91</v>
      </c>
      <c r="E13" t="n">
        <v>42318.91</v>
      </c>
      <c r="F13" t="n">
        <v>42318.91</v>
      </c>
      <c r="G13" t="n">
        <v>42318.91</v>
      </c>
      <c r="H13" t="n">
        <v>42318.91</v>
      </c>
      <c r="I13" t="n">
        <v>42318.91</v>
      </c>
      <c r="J13" t="n">
        <v>42318.91</v>
      </c>
      <c r="K13" t="n">
        <v>42318.91</v>
      </c>
      <c r="L13" t="n">
        <v>42318.91</v>
      </c>
      <c r="M13" t="n">
        <v>42318.91</v>
      </c>
      <c r="N13" t="n">
        <v>491964.06</v>
      </c>
    </row>
    <row r="14">
      <c r="A14" t="inlineStr">
        <is>
          <t>Receita Líquida</t>
        </is>
      </c>
      <c r="B14" t="n">
        <v>126902.39</v>
      </c>
      <c r="C14" t="n">
        <v>148197.66</v>
      </c>
      <c r="D14" t="n">
        <v>169275.62</v>
      </c>
      <c r="E14" t="n">
        <v>169275.62</v>
      </c>
      <c r="F14" t="n">
        <v>169275.62</v>
      </c>
      <c r="G14" t="n">
        <v>169275.62</v>
      </c>
      <c r="H14" t="n">
        <v>169275.62</v>
      </c>
      <c r="I14" t="n">
        <v>169275.62</v>
      </c>
      <c r="J14" t="n">
        <v>169275.62</v>
      </c>
      <c r="K14" t="n">
        <v>169275.62</v>
      </c>
      <c r="L14" t="n">
        <v>169275.62</v>
      </c>
      <c r="M14" t="n">
        <v>169275.62</v>
      </c>
      <c r="N14" t="n">
        <v>1967856.25</v>
      </c>
    </row>
    <row r="15">
      <c r="A15" t="inlineStr"/>
      <c r="B15" t="inlineStr"/>
      <c r="C15" t="inlineStr"/>
      <c r="D15" t="inlineStr"/>
      <c r="E15" t="inlineStr"/>
      <c r="F15" t="inlineStr"/>
      <c r="G15" t="inlineStr"/>
      <c r="H15" t="inlineStr"/>
      <c r="I15" t="inlineStr"/>
      <c r="J15" t="inlineStr"/>
      <c r="K15" t="inlineStr"/>
      <c r="L15" t="inlineStr"/>
      <c r="M15" t="inlineStr"/>
      <c r="N15" t="inlineStr"/>
    </row>
    <row r="16">
      <c r="A16" t="inlineStr">
        <is>
          <t>Energia elétrica</t>
        </is>
      </c>
      <c r="B16" t="n">
        <v>52876</v>
      </c>
      <c r="C16" t="n">
        <v>61749.02</v>
      </c>
      <c r="D16" t="n">
        <v>70531.50999999999</v>
      </c>
      <c r="E16" t="n">
        <v>70531.50999999999</v>
      </c>
      <c r="F16" t="n">
        <v>70531.50999999999</v>
      </c>
      <c r="G16" t="n">
        <v>70531.50999999999</v>
      </c>
      <c r="H16" t="n">
        <v>70531.50999999999</v>
      </c>
      <c r="I16" t="n">
        <v>70531.50999999999</v>
      </c>
      <c r="J16" t="n">
        <v>70531.50999999999</v>
      </c>
      <c r="K16" t="n">
        <v>70531.50999999999</v>
      </c>
      <c r="L16" t="n">
        <v>70531.50999999999</v>
      </c>
      <c r="M16" t="n">
        <v>70531.50999999999</v>
      </c>
      <c r="N16" t="n">
        <v>819940.11</v>
      </c>
    </row>
    <row r="17">
      <c r="A17" t="inlineStr">
        <is>
          <t>CUSTOS DIRETOS OPERACIONAIS</t>
        </is>
      </c>
      <c r="B17" t="n">
        <v>52876</v>
      </c>
      <c r="C17" t="n">
        <v>61749.02</v>
      </c>
      <c r="D17" t="n">
        <v>70531.50999999999</v>
      </c>
      <c r="E17" t="n">
        <v>70531.50999999999</v>
      </c>
      <c r="F17" t="n">
        <v>70531.50999999999</v>
      </c>
      <c r="G17" t="n">
        <v>70531.50999999999</v>
      </c>
      <c r="H17" t="n">
        <v>70531.50999999999</v>
      </c>
      <c r="I17" t="n">
        <v>70531.50999999999</v>
      </c>
      <c r="J17" t="n">
        <v>70531.50999999999</v>
      </c>
      <c r="K17" t="n">
        <v>70531.50999999999</v>
      </c>
      <c r="L17" t="n">
        <v>70531.50999999999</v>
      </c>
      <c r="M17" t="n">
        <v>70531.50999999999</v>
      </c>
      <c r="N17" t="n">
        <v>819940.11</v>
      </c>
    </row>
    <row r="18">
      <c r="A18" t="inlineStr"/>
      <c r="B18" t="inlineStr"/>
      <c r="C18" t="inlineStr"/>
      <c r="D18" t="inlineStr"/>
      <c r="E18" t="inlineStr"/>
      <c r="F18" t="inlineStr"/>
      <c r="G18" t="inlineStr"/>
      <c r="H18" t="inlineStr"/>
      <c r="I18" t="inlineStr"/>
      <c r="J18" t="inlineStr"/>
      <c r="K18" t="inlineStr"/>
      <c r="L18" t="inlineStr"/>
      <c r="M18" t="inlineStr"/>
      <c r="N18" t="inlineStr"/>
    </row>
    <row r="19">
      <c r="A19" t="inlineStr">
        <is>
          <t>RESULTADO BRUTO</t>
        </is>
      </c>
      <c r="B19" t="n">
        <v>74026.39</v>
      </c>
      <c r="C19" t="n">
        <v>86448.63</v>
      </c>
      <c r="D19" t="n">
        <v>98744.11</v>
      </c>
      <c r="E19" t="n">
        <v>98744.11</v>
      </c>
      <c r="F19" t="n">
        <v>98744.11</v>
      </c>
      <c r="G19" t="n">
        <v>98744.11</v>
      </c>
      <c r="H19" t="n">
        <v>98744.11</v>
      </c>
      <c r="I19" t="n">
        <v>98744.11</v>
      </c>
      <c r="J19" t="n">
        <v>98744.11</v>
      </c>
      <c r="K19" t="n">
        <v>98744.11</v>
      </c>
      <c r="L19" t="n">
        <v>98744.11</v>
      </c>
      <c r="M19" t="n">
        <v>98744.11</v>
      </c>
      <c r="N19" t="n">
        <v>1147916.15</v>
      </c>
    </row>
    <row r="20">
      <c r="A20" t="inlineStr"/>
      <c r="B20" t="inlineStr"/>
      <c r="C20" t="inlineStr"/>
      <c r="D20" t="inlineStr"/>
      <c r="E20" t="inlineStr"/>
      <c r="F20" t="inlineStr"/>
      <c r="G20" t="inlineStr"/>
      <c r="H20" t="inlineStr"/>
      <c r="I20" t="inlineStr"/>
      <c r="J20" t="inlineStr"/>
      <c r="K20" t="inlineStr"/>
      <c r="L20" t="inlineStr"/>
      <c r="M20" t="inlineStr"/>
      <c r="N20" t="inlineStr"/>
    </row>
    <row r="21">
      <c r="A21" t="inlineStr">
        <is>
          <t>Aluguel</t>
        </is>
      </c>
      <c r="B21" t="n">
        <v>4024.05</v>
      </c>
      <c r="C21" t="n">
        <v>4024.05</v>
      </c>
      <c r="D21" t="n">
        <v>4024.05</v>
      </c>
      <c r="E21" t="n">
        <v>4024.05</v>
      </c>
      <c r="F21" t="n">
        <v>4024.05</v>
      </c>
      <c r="G21" t="n">
        <v>4024.05</v>
      </c>
      <c r="H21" t="n">
        <v>4024.05</v>
      </c>
      <c r="I21" t="n">
        <v>4024.05</v>
      </c>
      <c r="J21" t="n">
        <v>4024.05</v>
      </c>
      <c r="K21" t="n">
        <v>4024.05</v>
      </c>
      <c r="L21" t="n">
        <v>4024.05</v>
      </c>
      <c r="M21" t="n">
        <v>4024.05</v>
      </c>
      <c r="N21" t="n">
        <v>48288.58</v>
      </c>
    </row>
    <row r="22">
      <c r="A22" t="inlineStr">
        <is>
          <t>Plataforma</t>
        </is>
      </c>
      <c r="B22" t="n">
        <v>86.23</v>
      </c>
      <c r="C22" t="n">
        <v>86.23</v>
      </c>
      <c r="D22" t="n">
        <v>86.23</v>
      </c>
      <c r="E22" t="n">
        <v>86.23</v>
      </c>
      <c r="F22" t="n">
        <v>86.23</v>
      </c>
      <c r="G22" t="n">
        <v>86.23</v>
      </c>
      <c r="H22" t="n">
        <v>86.23</v>
      </c>
      <c r="I22" t="n">
        <v>86.23</v>
      </c>
      <c r="J22" t="n">
        <v>86.23</v>
      </c>
      <c r="K22" t="n">
        <v>86.23</v>
      </c>
      <c r="L22" t="n">
        <v>86.23</v>
      </c>
      <c r="M22" t="n">
        <v>86.23</v>
      </c>
      <c r="N22" t="n">
        <v>1034.76</v>
      </c>
    </row>
    <row r="23">
      <c r="A23" t="inlineStr">
        <is>
          <t>Taxa de serviço</t>
        </is>
      </c>
      <c r="B23" t="n">
        <v>11897.1</v>
      </c>
      <c r="C23" t="n">
        <v>13893.53</v>
      </c>
      <c r="D23" t="n">
        <v>15869.59</v>
      </c>
      <c r="E23" t="n">
        <v>15869.59</v>
      </c>
      <c r="F23" t="n">
        <v>15869.59</v>
      </c>
      <c r="G23" t="n">
        <v>15869.59</v>
      </c>
      <c r="H23" t="n">
        <v>15869.59</v>
      </c>
      <c r="I23" t="n">
        <v>15869.59</v>
      </c>
      <c r="J23" t="n">
        <v>15869.59</v>
      </c>
      <c r="K23" t="n">
        <v>15869.59</v>
      </c>
      <c r="L23" t="n">
        <v>15869.59</v>
      </c>
      <c r="M23" t="n">
        <v>15869.59</v>
      </c>
      <c r="N23" t="n">
        <v>184486.52</v>
      </c>
    </row>
    <row r="24">
      <c r="A24" t="inlineStr">
        <is>
          <t>Taxa de Administração</t>
        </is>
      </c>
      <c r="B24" t="n">
        <v>1724.59</v>
      </c>
      <c r="C24" t="n">
        <v>1724.59</v>
      </c>
      <c r="D24" t="n">
        <v>1724.59</v>
      </c>
      <c r="E24" t="n">
        <v>1724.59</v>
      </c>
      <c r="F24" t="n">
        <v>1724.59</v>
      </c>
      <c r="G24" t="n">
        <v>1724.59</v>
      </c>
      <c r="H24" t="n">
        <v>1724.59</v>
      </c>
      <c r="I24" t="n">
        <v>1724.59</v>
      </c>
      <c r="J24" t="n">
        <v>1724.59</v>
      </c>
      <c r="K24" t="n">
        <v>1724.59</v>
      </c>
      <c r="L24" t="n">
        <v>1724.59</v>
      </c>
      <c r="M24" t="n">
        <v>1724.59</v>
      </c>
      <c r="N24" t="n">
        <v>20695.11</v>
      </c>
    </row>
    <row r="25">
      <c r="A25" t="inlineStr">
        <is>
          <t>Manutenção</t>
        </is>
      </c>
      <c r="B25" t="n">
        <v>2270.71</v>
      </c>
      <c r="C25" t="n">
        <v>2270.71</v>
      </c>
      <c r="D25" t="n">
        <v>2270.71</v>
      </c>
      <c r="E25" t="n">
        <v>2270.71</v>
      </c>
      <c r="F25" t="n">
        <v>2270.71</v>
      </c>
      <c r="G25" t="n">
        <v>2270.71</v>
      </c>
      <c r="H25" t="n">
        <v>2270.71</v>
      </c>
      <c r="I25" t="n">
        <v>2270.71</v>
      </c>
      <c r="J25" t="n">
        <v>2270.71</v>
      </c>
      <c r="K25" t="n">
        <v>2270.71</v>
      </c>
      <c r="L25" t="n">
        <v>2270.71</v>
      </c>
      <c r="M25" t="n">
        <v>2270.71</v>
      </c>
      <c r="N25" t="n">
        <v>27248.56</v>
      </c>
    </row>
    <row r="26">
      <c r="A26" t="inlineStr">
        <is>
          <t>Seguro</t>
        </is>
      </c>
      <c r="B26" t="n">
        <v>1006.01</v>
      </c>
      <c r="C26" t="n">
        <v>1006.01</v>
      </c>
      <c r="D26" t="n">
        <v>1006.01</v>
      </c>
      <c r="E26" t="n">
        <v>1006.01</v>
      </c>
      <c r="F26" t="n">
        <v>1006.01</v>
      </c>
      <c r="G26" t="n">
        <v>1006.01</v>
      </c>
      <c r="H26" t="n">
        <v>1006.01</v>
      </c>
      <c r="I26" t="n">
        <v>1006.01</v>
      </c>
      <c r="J26" t="n">
        <v>1006.01</v>
      </c>
      <c r="K26" t="n">
        <v>1006.01</v>
      </c>
      <c r="L26" t="n">
        <v>1006.01</v>
      </c>
      <c r="M26" t="n">
        <v>1006.01</v>
      </c>
      <c r="N26" t="n">
        <v>12072.15</v>
      </c>
    </row>
    <row r="27">
      <c r="A27" t="inlineStr">
        <is>
          <t>Honorário contábil</t>
        </is>
      </c>
      <c r="B27" t="n">
        <v>862.3</v>
      </c>
      <c r="C27" t="n">
        <v>862.3</v>
      </c>
      <c r="D27" t="n">
        <v>862.3</v>
      </c>
      <c r="E27" t="n">
        <v>862.3</v>
      </c>
      <c r="F27" t="n">
        <v>862.3</v>
      </c>
      <c r="G27" t="n">
        <v>862.3</v>
      </c>
      <c r="H27" t="n">
        <v>862.3</v>
      </c>
      <c r="I27" t="n">
        <v>862.3</v>
      </c>
      <c r="J27" t="n">
        <v>862.3</v>
      </c>
      <c r="K27" t="n">
        <v>862.3</v>
      </c>
      <c r="L27" t="n">
        <v>862.3</v>
      </c>
      <c r="M27" t="n">
        <v>862.3</v>
      </c>
      <c r="N27" t="n">
        <v>10347.55</v>
      </c>
    </row>
    <row r="28">
      <c r="A28" t="inlineStr">
        <is>
          <t>DESPESAS OPERACIONAIS</t>
        </is>
      </c>
      <c r="B28" t="n">
        <v>21870.99</v>
      </c>
      <c r="C28" t="n">
        <v>23867.42</v>
      </c>
      <c r="D28" t="n">
        <v>25843.48</v>
      </c>
      <c r="E28" t="n">
        <v>25843.48</v>
      </c>
      <c r="F28" t="n">
        <v>25843.48</v>
      </c>
      <c r="G28" t="n">
        <v>25843.48</v>
      </c>
      <c r="H28" t="n">
        <v>25843.48</v>
      </c>
      <c r="I28" t="n">
        <v>25843.48</v>
      </c>
      <c r="J28" t="n">
        <v>25843.48</v>
      </c>
      <c r="K28" t="n">
        <v>25843.48</v>
      </c>
      <c r="L28" t="n">
        <v>25843.48</v>
      </c>
      <c r="M28" t="n">
        <v>25843.48</v>
      </c>
      <c r="N28" t="n">
        <v>304173.22</v>
      </c>
    </row>
    <row r="29">
      <c r="A29" t="inlineStr"/>
      <c r="B29" t="inlineStr"/>
      <c r="C29" t="inlineStr"/>
      <c r="D29" t="inlineStr"/>
      <c r="E29" t="inlineStr"/>
      <c r="F29" t="inlineStr"/>
      <c r="G29" t="inlineStr"/>
      <c r="H29" t="inlineStr"/>
      <c r="I29" t="inlineStr"/>
      <c r="J29" t="inlineStr"/>
      <c r="K29" t="inlineStr"/>
      <c r="L29" t="inlineStr"/>
      <c r="M29" t="inlineStr"/>
      <c r="N29" t="inlineStr"/>
    </row>
    <row r="30">
      <c r="A30" t="inlineStr">
        <is>
          <t>EBITDA</t>
        </is>
      </c>
      <c r="B30" t="n">
        <v>52155.4</v>
      </c>
      <c r="C30" t="n">
        <v>62581.21</v>
      </c>
      <c r="D30" t="n">
        <v>72900.63</v>
      </c>
      <c r="E30" t="n">
        <v>72900.63</v>
      </c>
      <c r="F30" t="n">
        <v>72900.63</v>
      </c>
      <c r="G30" t="n">
        <v>72900.63</v>
      </c>
      <c r="H30" t="n">
        <v>72900.63</v>
      </c>
      <c r="I30" t="n">
        <v>72900.63</v>
      </c>
      <c r="J30" t="n">
        <v>72900.63</v>
      </c>
      <c r="K30" t="n">
        <v>72900.63</v>
      </c>
      <c r="L30" t="n">
        <v>72900.63</v>
      </c>
      <c r="M30" t="n">
        <v>72900.63</v>
      </c>
      <c r="N30" t="n">
        <v>843742.9300000001</v>
      </c>
    </row>
    <row r="31">
      <c r="A31" t="inlineStr">
        <is>
          <t>RESULTADO LIQUIDO DA SCP</t>
        </is>
      </c>
      <c r="B31" t="n">
        <v>52155.4</v>
      </c>
      <c r="C31" t="n">
        <v>62581.21</v>
      </c>
      <c r="D31" t="n">
        <v>72900.63</v>
      </c>
      <c r="E31" t="n">
        <v>72900.63</v>
      </c>
      <c r="F31" t="n">
        <v>72900.63</v>
      </c>
      <c r="G31" t="n">
        <v>72900.63</v>
      </c>
      <c r="H31" t="n">
        <v>72900.63</v>
      </c>
      <c r="I31" t="n">
        <v>72900.63</v>
      </c>
      <c r="J31" t="n">
        <v>72900.63</v>
      </c>
      <c r="K31" t="n">
        <v>72900.63</v>
      </c>
      <c r="L31" t="n">
        <v>72900.63</v>
      </c>
      <c r="M31" t="n">
        <v>72900.63</v>
      </c>
      <c r="N31" t="n">
        <v>843742.9300000001</v>
      </c>
    </row>
    <row r="32">
      <c r="A32" t="inlineStr"/>
      <c r="B32" t="inlineStr"/>
      <c r="C32" t="inlineStr"/>
      <c r="D32" t="inlineStr"/>
      <c r="E32" t="inlineStr"/>
      <c r="F32" t="inlineStr"/>
      <c r="G32" t="inlineStr"/>
      <c r="H32" t="inlineStr"/>
      <c r="I32" t="inlineStr"/>
      <c r="J32" t="inlineStr"/>
      <c r="K32" t="inlineStr"/>
      <c r="L32" t="inlineStr"/>
      <c r="M32" t="inlineStr"/>
      <c r="N32" t="inlineStr"/>
    </row>
    <row r="33">
      <c r="A33" t="inlineStr">
        <is>
          <t>Parcela E-Panta (lucros distribuídos)</t>
        </is>
      </c>
      <c r="B33" t="n">
        <v>26077.7</v>
      </c>
      <c r="C33" t="n">
        <v>31290.61</v>
      </c>
      <c r="D33" t="n">
        <v>36450.32</v>
      </c>
      <c r="E33" t="n">
        <v>36450.32</v>
      </c>
      <c r="F33" t="n">
        <v>36450.32</v>
      </c>
      <c r="G33" t="n">
        <v>36450.32</v>
      </c>
      <c r="H33" t="n">
        <v>36450.32</v>
      </c>
      <c r="I33" t="n">
        <v>36450.32</v>
      </c>
      <c r="J33" t="n">
        <v>36450.32</v>
      </c>
      <c r="K33" t="n">
        <v>36450.32</v>
      </c>
      <c r="L33" t="n">
        <v>36450.32</v>
      </c>
      <c r="M33" t="n">
        <v>36450.32</v>
      </c>
      <c r="N33" t="n">
        <v>421871.46</v>
      </c>
    </row>
    <row r="34">
      <c r="A34" t="inlineStr">
        <is>
          <t>Parcela Investidor (lucros distribuídos)</t>
        </is>
      </c>
      <c r="B34" t="n">
        <v>26077.7</v>
      </c>
      <c r="C34" t="n">
        <v>31290.61</v>
      </c>
      <c r="D34" t="n">
        <v>36450.32</v>
      </c>
      <c r="E34" t="n">
        <v>36450.32</v>
      </c>
      <c r="F34" t="n">
        <v>36450.32</v>
      </c>
      <c r="G34" t="n">
        <v>36450.32</v>
      </c>
      <c r="H34" t="n">
        <v>36450.32</v>
      </c>
      <c r="I34" t="n">
        <v>36450.32</v>
      </c>
      <c r="J34" t="n">
        <v>36450.32</v>
      </c>
      <c r="K34" t="n">
        <v>36450.32</v>
      </c>
      <c r="L34" t="n">
        <v>36450.32</v>
      </c>
      <c r="M34" t="n">
        <v>36450.32</v>
      </c>
      <c r="N34" t="n">
        <v>421871.46</v>
      </c>
    </row>
  </sheetData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N34"/>
  <sheetViews>
    <sheetView workbookViewId="0">
      <selection activeCell="A1" sqref="A1"/>
    </sheetView>
  </sheetViews>
  <sheetFormatPr baseColWidth="8" defaultRowHeight="15"/>
  <sheetData>
    <row r="1">
      <c r="A1" t="inlineStr">
        <is>
          <t>DRE – 2034 (mensal e total anual) - CORRIGIDO V2</t>
        </is>
      </c>
      <c r="B1" t="inlineStr"/>
      <c r="C1" t="inlineStr"/>
      <c r="D1" t="inlineStr"/>
      <c r="E1" t="inlineStr"/>
      <c r="F1" t="inlineStr"/>
      <c r="G1" t="inlineStr"/>
      <c r="H1" t="inlineStr"/>
      <c r="I1" t="inlineStr"/>
      <c r="J1" t="inlineStr"/>
      <c r="K1" t="inlineStr"/>
      <c r="L1" t="inlineStr"/>
      <c r="M1" t="inlineStr"/>
      <c r="N1" t="inlineStr"/>
    </row>
    <row r="2">
      <c r="A2" t="inlineStr"/>
      <c r="B2" t="inlineStr"/>
      <c r="C2" t="inlineStr"/>
      <c r="D2" t="inlineStr"/>
      <c r="E2" t="inlineStr"/>
      <c r="F2" t="inlineStr"/>
      <c r="G2" t="inlineStr"/>
      <c r="H2" t="inlineStr"/>
      <c r="I2" t="inlineStr"/>
      <c r="J2" t="inlineStr"/>
      <c r="K2" t="inlineStr"/>
      <c r="L2" t="inlineStr"/>
      <c r="M2" t="inlineStr"/>
      <c r="N2" t="inlineStr"/>
    </row>
    <row r="3">
      <c r="A3" t="inlineStr">
        <is>
          <t>Ano</t>
        </is>
      </c>
      <c r="B3" t="n">
        <v>2034</v>
      </c>
      <c r="C3" t="inlineStr"/>
      <c r="D3" t="inlineStr"/>
      <c r="E3" t="inlineStr"/>
      <c r="F3" t="inlineStr"/>
      <c r="G3" t="inlineStr"/>
      <c r="H3" t="inlineStr"/>
      <c r="I3" t="inlineStr"/>
      <c r="J3" t="inlineStr"/>
      <c r="K3" t="inlineStr"/>
      <c r="L3" t="inlineStr"/>
      <c r="M3" t="inlineStr"/>
      <c r="N3" t="inlineStr"/>
    </row>
    <row r="4">
      <c r="A4" t="inlineStr">
        <is>
          <t>Fator inflação (vs. base)</t>
        </is>
      </c>
      <c r="B4" t="n">
        <v>3.3423</v>
      </c>
      <c r="C4" t="inlineStr"/>
      <c r="D4" t="inlineStr"/>
      <c r="E4" t="inlineStr"/>
      <c r="F4" t="inlineStr"/>
      <c r="G4" t="inlineStr"/>
      <c r="H4" t="inlineStr"/>
      <c r="I4" t="inlineStr"/>
      <c r="J4" t="inlineStr"/>
      <c r="K4" t="inlineStr"/>
      <c r="L4" t="inlineStr"/>
      <c r="M4" t="inlineStr"/>
      <c r="N4" t="inlineStr"/>
    </row>
    <row r="5">
      <c r="A5" t="inlineStr">
        <is>
          <t>Preço kWh (R$)</t>
        </is>
      </c>
      <c r="B5" t="n">
        <v>9.024100000000001</v>
      </c>
      <c r="C5" t="inlineStr"/>
      <c r="D5" t="inlineStr"/>
      <c r="E5" t="inlineStr"/>
      <c r="F5" t="inlineStr"/>
      <c r="G5" t="inlineStr"/>
      <c r="H5" t="inlineStr"/>
      <c r="I5" t="inlineStr"/>
      <c r="J5" t="inlineStr"/>
      <c r="K5" t="inlineStr"/>
      <c r="L5" t="inlineStr"/>
      <c r="M5" t="inlineStr"/>
      <c r="N5" t="inlineStr"/>
    </row>
    <row r="6">
      <c r="A6" t="inlineStr">
        <is>
          <t>Custo energia (R$/kWh)</t>
        </is>
      </c>
      <c r="B6" t="n">
        <v>3.008</v>
      </c>
      <c r="C6" t="inlineStr"/>
      <c r="D6" t="inlineStr"/>
      <c r="E6" t="inlineStr"/>
      <c r="F6" t="inlineStr"/>
      <c r="G6" t="inlineStr"/>
      <c r="H6" t="inlineStr"/>
      <c r="I6" t="inlineStr"/>
      <c r="J6" t="inlineStr"/>
      <c r="K6" t="inlineStr"/>
      <c r="L6" t="inlineStr"/>
      <c r="M6" t="inlineStr"/>
      <c r="N6" t="inlineStr"/>
    </row>
    <row r="7">
      <c r="A7" t="inlineStr"/>
      <c r="B7" t="inlineStr"/>
      <c r="C7" t="inlineStr"/>
      <c r="D7" t="inlineStr"/>
      <c r="E7" t="inlineStr"/>
      <c r="F7" t="inlineStr"/>
      <c r="G7" t="inlineStr"/>
      <c r="H7" t="inlineStr"/>
      <c r="I7" t="inlineStr"/>
      <c r="J7" t="inlineStr"/>
      <c r="K7" t="inlineStr"/>
      <c r="L7" t="inlineStr"/>
      <c r="M7" t="inlineStr"/>
      <c r="N7" t="inlineStr"/>
    </row>
    <row r="8">
      <c r="A8" t="inlineStr"/>
      <c r="B8" t="inlineStr"/>
      <c r="C8" t="inlineStr"/>
      <c r="D8" t="inlineStr"/>
      <c r="E8" t="inlineStr"/>
      <c r="F8" t="inlineStr"/>
      <c r="G8" t="inlineStr"/>
      <c r="H8" t="inlineStr"/>
      <c r="I8" t="inlineStr"/>
      <c r="J8" t="inlineStr"/>
      <c r="K8" t="inlineStr"/>
      <c r="L8" t="inlineStr"/>
      <c r="M8" t="inlineStr"/>
      <c r="N8" t="inlineStr"/>
    </row>
    <row r="9">
      <c r="A9" t="inlineStr">
        <is>
          <t>Linha</t>
        </is>
      </c>
      <c r="B9" t="inlineStr">
        <is>
          <t>2034-01-01</t>
        </is>
      </c>
      <c r="C9" t="inlineStr">
        <is>
          <t>2034-02-01</t>
        </is>
      </c>
      <c r="D9" t="inlineStr">
        <is>
          <t>2034-03-01</t>
        </is>
      </c>
      <c r="E9" t="inlineStr">
        <is>
          <t>2034-04-01</t>
        </is>
      </c>
      <c r="F9" t="inlineStr">
        <is>
          <t>2034-05-01</t>
        </is>
      </c>
      <c r="G9" t="inlineStr">
        <is>
          <t>2034-06-01</t>
        </is>
      </c>
      <c r="H9" t="inlineStr">
        <is>
          <t>2034-07-01</t>
        </is>
      </c>
      <c r="I9" t="inlineStr">
        <is>
          <t>2034-08-01</t>
        </is>
      </c>
      <c r="J9" t="inlineStr">
        <is>
          <t>2034-09-01</t>
        </is>
      </c>
      <c r="K9" t="inlineStr">
        <is>
          <t>2034-10-01</t>
        </is>
      </c>
      <c r="L9" t="inlineStr">
        <is>
          <t>2034-11-01</t>
        </is>
      </c>
      <c r="M9" t="inlineStr">
        <is>
          <t>2034-12-01</t>
        </is>
      </c>
      <c r="N9" t="inlineStr">
        <is>
          <t>Total</t>
        </is>
      </c>
    </row>
    <row r="10">
      <c r="A10" t="inlineStr">
        <is>
          <t>QTD Recargas</t>
        </is>
      </c>
      <c r="B10" t="n">
        <v>643</v>
      </c>
      <c r="C10" t="n">
        <v>750</v>
      </c>
      <c r="D10" t="n">
        <v>857</v>
      </c>
      <c r="E10" t="n">
        <v>857</v>
      </c>
      <c r="F10" t="n">
        <v>857</v>
      </c>
      <c r="G10" t="n">
        <v>857</v>
      </c>
      <c r="H10" t="n">
        <v>857</v>
      </c>
      <c r="I10" t="n">
        <v>857</v>
      </c>
      <c r="J10" t="n">
        <v>857</v>
      </c>
      <c r="K10" t="n">
        <v>857</v>
      </c>
      <c r="L10" t="n">
        <v>857</v>
      </c>
      <c r="M10" t="n">
        <v>857</v>
      </c>
      <c r="N10" t="n">
        <v>9963</v>
      </c>
    </row>
    <row r="11">
      <c r="A11" t="inlineStr"/>
      <c r="B11" t="inlineStr"/>
      <c r="C11" t="inlineStr"/>
      <c r="D11" t="inlineStr"/>
      <c r="E11" t="inlineStr"/>
      <c r="F11" t="inlineStr"/>
      <c r="G11" t="inlineStr"/>
      <c r="H11" t="inlineStr"/>
      <c r="I11" t="inlineStr"/>
      <c r="J11" t="inlineStr"/>
      <c r="K11" t="inlineStr"/>
      <c r="L11" t="inlineStr"/>
      <c r="M11" t="inlineStr"/>
      <c r="N11" t="inlineStr"/>
    </row>
    <row r="12">
      <c r="A12" t="inlineStr">
        <is>
          <t>Receita Bruta</t>
        </is>
      </c>
      <c r="B12" t="n">
        <v>203087.39</v>
      </c>
      <c r="C12" t="n">
        <v>236882.65</v>
      </c>
      <c r="D12" t="n">
        <v>270677.91</v>
      </c>
      <c r="E12" t="n">
        <v>270677.91</v>
      </c>
      <c r="F12" t="n">
        <v>270677.91</v>
      </c>
      <c r="G12" t="n">
        <v>270677.91</v>
      </c>
      <c r="H12" t="n">
        <v>270677.91</v>
      </c>
      <c r="I12" t="n">
        <v>270677.91</v>
      </c>
      <c r="J12" t="n">
        <v>270677.91</v>
      </c>
      <c r="K12" t="n">
        <v>270677.91</v>
      </c>
      <c r="L12" t="n">
        <v>270677.91</v>
      </c>
      <c r="M12" t="n">
        <v>270677.91</v>
      </c>
      <c r="N12" t="n">
        <v>3146749.15</v>
      </c>
    </row>
    <row r="13">
      <c r="A13" t="inlineStr">
        <is>
          <t>Impostos (20%)</t>
        </is>
      </c>
      <c r="B13" t="n">
        <v>40617.48</v>
      </c>
      <c r="C13" t="n">
        <v>47376.53</v>
      </c>
      <c r="D13" t="n">
        <v>54135.58</v>
      </c>
      <c r="E13" t="n">
        <v>54135.58</v>
      </c>
      <c r="F13" t="n">
        <v>54135.58</v>
      </c>
      <c r="G13" t="n">
        <v>54135.58</v>
      </c>
      <c r="H13" t="n">
        <v>54135.58</v>
      </c>
      <c r="I13" t="n">
        <v>54135.58</v>
      </c>
      <c r="J13" t="n">
        <v>54135.58</v>
      </c>
      <c r="K13" t="n">
        <v>54135.58</v>
      </c>
      <c r="L13" t="n">
        <v>54135.58</v>
      </c>
      <c r="M13" t="n">
        <v>54135.58</v>
      </c>
      <c r="N13" t="n">
        <v>629349.83</v>
      </c>
    </row>
    <row r="14">
      <c r="A14" t="inlineStr">
        <is>
          <t>Receita Líquida</t>
        </is>
      </c>
      <c r="B14" t="n">
        <v>162469.91</v>
      </c>
      <c r="C14" t="n">
        <v>189506.12</v>
      </c>
      <c r="D14" t="n">
        <v>216542.33</v>
      </c>
      <c r="E14" t="n">
        <v>216542.33</v>
      </c>
      <c r="F14" t="n">
        <v>216542.33</v>
      </c>
      <c r="G14" t="n">
        <v>216542.33</v>
      </c>
      <c r="H14" t="n">
        <v>216542.33</v>
      </c>
      <c r="I14" t="n">
        <v>216542.33</v>
      </c>
      <c r="J14" t="n">
        <v>216542.33</v>
      </c>
      <c r="K14" t="n">
        <v>216542.33</v>
      </c>
      <c r="L14" t="n">
        <v>216542.33</v>
      </c>
      <c r="M14" t="n">
        <v>216542.33</v>
      </c>
      <c r="N14" t="n">
        <v>2517399.32</v>
      </c>
    </row>
    <row r="15">
      <c r="A15" t="inlineStr"/>
      <c r="B15" t="inlineStr"/>
      <c r="C15" t="inlineStr"/>
      <c r="D15" t="inlineStr"/>
      <c r="E15" t="inlineStr"/>
      <c r="F15" t="inlineStr"/>
      <c r="G15" t="inlineStr"/>
      <c r="H15" t="inlineStr"/>
      <c r="I15" t="inlineStr"/>
      <c r="J15" t="inlineStr"/>
      <c r="K15" t="inlineStr"/>
      <c r="L15" t="inlineStr"/>
      <c r="M15" t="inlineStr"/>
      <c r="N15" t="inlineStr"/>
    </row>
    <row r="16">
      <c r="A16" t="inlineStr">
        <is>
          <t>Energia elétrica</t>
        </is>
      </c>
      <c r="B16" t="n">
        <v>67695.8</v>
      </c>
      <c r="C16" t="n">
        <v>78960.88</v>
      </c>
      <c r="D16" t="n">
        <v>90225.97</v>
      </c>
      <c r="E16" t="n">
        <v>90225.97</v>
      </c>
      <c r="F16" t="n">
        <v>90225.97</v>
      </c>
      <c r="G16" t="n">
        <v>90225.97</v>
      </c>
      <c r="H16" t="n">
        <v>90225.97</v>
      </c>
      <c r="I16" t="n">
        <v>90225.97</v>
      </c>
      <c r="J16" t="n">
        <v>90225.97</v>
      </c>
      <c r="K16" t="n">
        <v>90225.97</v>
      </c>
      <c r="L16" t="n">
        <v>90225.97</v>
      </c>
      <c r="M16" t="n">
        <v>90225.97</v>
      </c>
      <c r="N16" t="n">
        <v>1048916.38</v>
      </c>
    </row>
    <row r="17">
      <c r="A17" t="inlineStr">
        <is>
          <t>CUSTOS DIRETOS OPERACIONAIS</t>
        </is>
      </c>
      <c r="B17" t="n">
        <v>67695.8</v>
      </c>
      <c r="C17" t="n">
        <v>78960.88</v>
      </c>
      <c r="D17" t="n">
        <v>90225.97</v>
      </c>
      <c r="E17" t="n">
        <v>90225.97</v>
      </c>
      <c r="F17" t="n">
        <v>90225.97</v>
      </c>
      <c r="G17" t="n">
        <v>90225.97</v>
      </c>
      <c r="H17" t="n">
        <v>90225.97</v>
      </c>
      <c r="I17" t="n">
        <v>90225.97</v>
      </c>
      <c r="J17" t="n">
        <v>90225.97</v>
      </c>
      <c r="K17" t="n">
        <v>90225.97</v>
      </c>
      <c r="L17" t="n">
        <v>90225.97</v>
      </c>
      <c r="M17" t="n">
        <v>90225.97</v>
      </c>
      <c r="N17" t="n">
        <v>1048916.38</v>
      </c>
    </row>
    <row r="18">
      <c r="A18" t="inlineStr"/>
      <c r="B18" t="inlineStr"/>
      <c r="C18" t="inlineStr"/>
      <c r="D18" t="inlineStr"/>
      <c r="E18" t="inlineStr"/>
      <c r="F18" t="inlineStr"/>
      <c r="G18" t="inlineStr"/>
      <c r="H18" t="inlineStr"/>
      <c r="I18" t="inlineStr"/>
      <c r="J18" t="inlineStr"/>
      <c r="K18" t="inlineStr"/>
      <c r="L18" t="inlineStr"/>
      <c r="M18" t="inlineStr"/>
      <c r="N18" t="inlineStr"/>
    </row>
    <row r="19">
      <c r="A19" t="inlineStr">
        <is>
          <t>RESULTADO BRUTO</t>
        </is>
      </c>
      <c r="B19" t="n">
        <v>94774.12</v>
      </c>
      <c r="C19" t="n">
        <v>110545.24</v>
      </c>
      <c r="D19" t="n">
        <v>126316.36</v>
      </c>
      <c r="E19" t="n">
        <v>126316.36</v>
      </c>
      <c r="F19" t="n">
        <v>126316.36</v>
      </c>
      <c r="G19" t="n">
        <v>126316.36</v>
      </c>
      <c r="H19" t="n">
        <v>126316.36</v>
      </c>
      <c r="I19" t="n">
        <v>126316.36</v>
      </c>
      <c r="J19" t="n">
        <v>126316.36</v>
      </c>
      <c r="K19" t="n">
        <v>126316.36</v>
      </c>
      <c r="L19" t="n">
        <v>126316.36</v>
      </c>
      <c r="M19" t="n">
        <v>126316.36</v>
      </c>
      <c r="N19" t="n">
        <v>1468482.94</v>
      </c>
    </row>
    <row r="20">
      <c r="A20" t="inlineStr"/>
      <c r="B20" t="inlineStr"/>
      <c r="C20" t="inlineStr"/>
      <c r="D20" t="inlineStr"/>
      <c r="E20" t="inlineStr"/>
      <c r="F20" t="inlineStr"/>
      <c r="G20" t="inlineStr"/>
      <c r="H20" t="inlineStr"/>
      <c r="I20" t="inlineStr"/>
      <c r="J20" t="inlineStr"/>
      <c r="K20" t="inlineStr"/>
      <c r="L20" t="inlineStr"/>
      <c r="M20" t="inlineStr"/>
      <c r="N20" t="inlineStr"/>
    </row>
    <row r="21">
      <c r="A21" t="inlineStr">
        <is>
          <t>Aluguel</t>
        </is>
      </c>
      <c r="B21" t="n">
        <v>4679.16</v>
      </c>
      <c r="C21" t="n">
        <v>4679.16</v>
      </c>
      <c r="D21" t="n">
        <v>4679.16</v>
      </c>
      <c r="E21" t="n">
        <v>4679.16</v>
      </c>
      <c r="F21" t="n">
        <v>4679.16</v>
      </c>
      <c r="G21" t="n">
        <v>4679.16</v>
      </c>
      <c r="H21" t="n">
        <v>4679.16</v>
      </c>
      <c r="I21" t="n">
        <v>4679.16</v>
      </c>
      <c r="J21" t="n">
        <v>4679.16</v>
      </c>
      <c r="K21" t="n">
        <v>4679.16</v>
      </c>
      <c r="L21" t="n">
        <v>4679.16</v>
      </c>
      <c r="M21" t="n">
        <v>4679.16</v>
      </c>
      <c r="N21" t="n">
        <v>56149.96</v>
      </c>
    </row>
    <row r="22">
      <c r="A22" t="inlineStr">
        <is>
          <t>Plataforma</t>
        </is>
      </c>
      <c r="B22" t="n">
        <v>100.27</v>
      </c>
      <c r="C22" t="n">
        <v>100.27</v>
      </c>
      <c r="D22" t="n">
        <v>100.27</v>
      </c>
      <c r="E22" t="n">
        <v>100.27</v>
      </c>
      <c r="F22" t="n">
        <v>100.27</v>
      </c>
      <c r="G22" t="n">
        <v>100.27</v>
      </c>
      <c r="H22" t="n">
        <v>100.27</v>
      </c>
      <c r="I22" t="n">
        <v>100.27</v>
      </c>
      <c r="J22" t="n">
        <v>100.27</v>
      </c>
      <c r="K22" t="n">
        <v>100.27</v>
      </c>
      <c r="L22" t="n">
        <v>100.27</v>
      </c>
      <c r="M22" t="n">
        <v>100.27</v>
      </c>
      <c r="N22" t="n">
        <v>1203.21</v>
      </c>
    </row>
    <row r="23">
      <c r="A23" t="inlineStr">
        <is>
          <t>Taxa de serviço</t>
        </is>
      </c>
      <c r="B23" t="n">
        <v>15231.55</v>
      </c>
      <c r="C23" t="n">
        <v>17766.2</v>
      </c>
      <c r="D23" t="n">
        <v>20300.84</v>
      </c>
      <c r="E23" t="n">
        <v>20300.84</v>
      </c>
      <c r="F23" t="n">
        <v>20300.84</v>
      </c>
      <c r="G23" t="n">
        <v>20300.84</v>
      </c>
      <c r="H23" t="n">
        <v>20300.84</v>
      </c>
      <c r="I23" t="n">
        <v>20300.84</v>
      </c>
      <c r="J23" t="n">
        <v>20300.84</v>
      </c>
      <c r="K23" t="n">
        <v>20300.84</v>
      </c>
      <c r="L23" t="n">
        <v>20300.84</v>
      </c>
      <c r="M23" t="n">
        <v>20300.84</v>
      </c>
      <c r="N23" t="n">
        <v>236006.19</v>
      </c>
    </row>
    <row r="24">
      <c r="A24" t="inlineStr">
        <is>
          <t>Taxa de Administração</t>
        </is>
      </c>
      <c r="B24" t="n">
        <v>2005.36</v>
      </c>
      <c r="C24" t="n">
        <v>2005.36</v>
      </c>
      <c r="D24" t="n">
        <v>2005.36</v>
      </c>
      <c r="E24" t="n">
        <v>2005.36</v>
      </c>
      <c r="F24" t="n">
        <v>2005.36</v>
      </c>
      <c r="G24" t="n">
        <v>2005.36</v>
      </c>
      <c r="H24" t="n">
        <v>2005.36</v>
      </c>
      <c r="I24" t="n">
        <v>2005.36</v>
      </c>
      <c r="J24" t="n">
        <v>2005.36</v>
      </c>
      <c r="K24" t="n">
        <v>2005.36</v>
      </c>
      <c r="L24" t="n">
        <v>2005.36</v>
      </c>
      <c r="M24" t="n">
        <v>2005.36</v>
      </c>
      <c r="N24" t="n">
        <v>24064.27</v>
      </c>
    </row>
    <row r="25">
      <c r="A25" t="inlineStr">
        <is>
          <t>Manutenção</t>
        </is>
      </c>
      <c r="B25" t="n">
        <v>2640.39</v>
      </c>
      <c r="C25" t="n">
        <v>2640.39</v>
      </c>
      <c r="D25" t="n">
        <v>2640.39</v>
      </c>
      <c r="E25" t="n">
        <v>2640.39</v>
      </c>
      <c r="F25" t="n">
        <v>2640.39</v>
      </c>
      <c r="G25" t="n">
        <v>2640.39</v>
      </c>
      <c r="H25" t="n">
        <v>2640.39</v>
      </c>
      <c r="I25" t="n">
        <v>2640.39</v>
      </c>
      <c r="J25" t="n">
        <v>2640.39</v>
      </c>
      <c r="K25" t="n">
        <v>2640.39</v>
      </c>
      <c r="L25" t="n">
        <v>2640.39</v>
      </c>
      <c r="M25" t="n">
        <v>2640.39</v>
      </c>
      <c r="N25" t="n">
        <v>31684.62</v>
      </c>
    </row>
    <row r="26">
      <c r="A26" t="inlineStr">
        <is>
          <t>Seguro</t>
        </is>
      </c>
      <c r="B26" t="n">
        <v>1169.79</v>
      </c>
      <c r="C26" t="n">
        <v>1169.79</v>
      </c>
      <c r="D26" t="n">
        <v>1169.79</v>
      </c>
      <c r="E26" t="n">
        <v>1169.79</v>
      </c>
      <c r="F26" t="n">
        <v>1169.79</v>
      </c>
      <c r="G26" t="n">
        <v>1169.79</v>
      </c>
      <c r="H26" t="n">
        <v>1169.79</v>
      </c>
      <c r="I26" t="n">
        <v>1169.79</v>
      </c>
      <c r="J26" t="n">
        <v>1169.79</v>
      </c>
      <c r="K26" t="n">
        <v>1169.79</v>
      </c>
      <c r="L26" t="n">
        <v>1169.79</v>
      </c>
      <c r="M26" t="n">
        <v>1169.79</v>
      </c>
      <c r="N26" t="n">
        <v>14037.49</v>
      </c>
    </row>
    <row r="27">
      <c r="A27" t="inlineStr">
        <is>
          <t>Honorário contábil</t>
        </is>
      </c>
      <c r="B27" t="n">
        <v>1002.68</v>
      </c>
      <c r="C27" t="n">
        <v>1002.68</v>
      </c>
      <c r="D27" t="n">
        <v>1002.68</v>
      </c>
      <c r="E27" t="n">
        <v>1002.68</v>
      </c>
      <c r="F27" t="n">
        <v>1002.68</v>
      </c>
      <c r="G27" t="n">
        <v>1002.68</v>
      </c>
      <c r="H27" t="n">
        <v>1002.68</v>
      </c>
      <c r="I27" t="n">
        <v>1002.68</v>
      </c>
      <c r="J27" t="n">
        <v>1002.68</v>
      </c>
      <c r="K27" t="n">
        <v>1002.68</v>
      </c>
      <c r="L27" t="n">
        <v>1002.68</v>
      </c>
      <c r="M27" t="n">
        <v>1002.68</v>
      </c>
      <c r="N27" t="n">
        <v>12032.13</v>
      </c>
    </row>
    <row r="28">
      <c r="A28" t="inlineStr">
        <is>
          <t>DESPESAS OPERACIONAIS</t>
        </is>
      </c>
      <c r="B28" t="n">
        <v>26829.2</v>
      </c>
      <c r="C28" t="n">
        <v>29363.84</v>
      </c>
      <c r="D28" t="n">
        <v>31898.48</v>
      </c>
      <c r="E28" t="n">
        <v>31898.48</v>
      </c>
      <c r="F28" t="n">
        <v>31898.48</v>
      </c>
      <c r="G28" t="n">
        <v>31898.48</v>
      </c>
      <c r="H28" t="n">
        <v>31898.48</v>
      </c>
      <c r="I28" t="n">
        <v>31898.48</v>
      </c>
      <c r="J28" t="n">
        <v>31898.48</v>
      </c>
      <c r="K28" t="n">
        <v>31898.48</v>
      </c>
      <c r="L28" t="n">
        <v>31898.48</v>
      </c>
      <c r="M28" t="n">
        <v>31898.48</v>
      </c>
      <c r="N28" t="n">
        <v>375177.88</v>
      </c>
    </row>
    <row r="29">
      <c r="A29" t="inlineStr"/>
      <c r="B29" t="inlineStr"/>
      <c r="C29" t="inlineStr"/>
      <c r="D29" t="inlineStr"/>
      <c r="E29" t="inlineStr"/>
      <c r="F29" t="inlineStr"/>
      <c r="G29" t="inlineStr"/>
      <c r="H29" t="inlineStr"/>
      <c r="I29" t="inlineStr"/>
      <c r="J29" t="inlineStr"/>
      <c r="K29" t="inlineStr"/>
      <c r="L29" t="inlineStr"/>
      <c r="M29" t="inlineStr"/>
      <c r="N29" t="inlineStr"/>
    </row>
    <row r="30">
      <c r="A30" t="inlineStr">
        <is>
          <t>EBITDA</t>
        </is>
      </c>
      <c r="B30" t="n">
        <v>67944.92</v>
      </c>
      <c r="C30" t="n">
        <v>81181.39999999999</v>
      </c>
      <c r="D30" t="n">
        <v>94417.87</v>
      </c>
      <c r="E30" t="n">
        <v>94417.87</v>
      </c>
      <c r="F30" t="n">
        <v>94417.87</v>
      </c>
      <c r="G30" t="n">
        <v>94417.87</v>
      </c>
      <c r="H30" t="n">
        <v>94417.87</v>
      </c>
      <c r="I30" t="n">
        <v>94417.87</v>
      </c>
      <c r="J30" t="n">
        <v>94417.87</v>
      </c>
      <c r="K30" t="n">
        <v>94417.87</v>
      </c>
      <c r="L30" t="n">
        <v>94417.87</v>
      </c>
      <c r="M30" t="n">
        <v>94417.87</v>
      </c>
      <c r="N30" t="n">
        <v>1093305.06</v>
      </c>
    </row>
    <row r="31">
      <c r="A31" t="inlineStr">
        <is>
          <t>RESULTADO LIQUIDO DA SCP</t>
        </is>
      </c>
      <c r="B31" t="n">
        <v>67944.92</v>
      </c>
      <c r="C31" t="n">
        <v>81181.39999999999</v>
      </c>
      <c r="D31" t="n">
        <v>94417.87</v>
      </c>
      <c r="E31" t="n">
        <v>94417.87</v>
      </c>
      <c r="F31" t="n">
        <v>94417.87</v>
      </c>
      <c r="G31" t="n">
        <v>94417.87</v>
      </c>
      <c r="H31" t="n">
        <v>94417.87</v>
      </c>
      <c r="I31" t="n">
        <v>94417.87</v>
      </c>
      <c r="J31" t="n">
        <v>94417.87</v>
      </c>
      <c r="K31" t="n">
        <v>94417.87</v>
      </c>
      <c r="L31" t="n">
        <v>94417.87</v>
      </c>
      <c r="M31" t="n">
        <v>94417.87</v>
      </c>
      <c r="N31" t="n">
        <v>1093305.06</v>
      </c>
    </row>
    <row r="32">
      <c r="A32" t="inlineStr"/>
      <c r="B32" t="inlineStr"/>
      <c r="C32" t="inlineStr"/>
      <c r="D32" t="inlineStr"/>
      <c r="E32" t="inlineStr"/>
      <c r="F32" t="inlineStr"/>
      <c r="G32" t="inlineStr"/>
      <c r="H32" t="inlineStr"/>
      <c r="I32" t="inlineStr"/>
      <c r="J32" t="inlineStr"/>
      <c r="K32" t="inlineStr"/>
      <c r="L32" t="inlineStr"/>
      <c r="M32" t="inlineStr"/>
      <c r="N32" t="inlineStr"/>
    </row>
    <row r="33">
      <c r="A33" t="inlineStr">
        <is>
          <t>Parcela E-Panta (lucros distribuídos)</t>
        </is>
      </c>
      <c r="B33" t="n">
        <v>33972.46</v>
      </c>
      <c r="C33" t="n">
        <v>40590.7</v>
      </c>
      <c r="D33" t="n">
        <v>47208.94</v>
      </c>
      <c r="E33" t="n">
        <v>47208.94</v>
      </c>
      <c r="F33" t="n">
        <v>47208.94</v>
      </c>
      <c r="G33" t="n">
        <v>47208.94</v>
      </c>
      <c r="H33" t="n">
        <v>47208.94</v>
      </c>
      <c r="I33" t="n">
        <v>47208.94</v>
      </c>
      <c r="J33" t="n">
        <v>47208.94</v>
      </c>
      <c r="K33" t="n">
        <v>47208.94</v>
      </c>
      <c r="L33" t="n">
        <v>47208.94</v>
      </c>
      <c r="M33" t="n">
        <v>47208.94</v>
      </c>
      <c r="N33" t="n">
        <v>546652.53</v>
      </c>
    </row>
    <row r="34">
      <c r="A34" t="inlineStr">
        <is>
          <t>Parcela Investidor (lucros distribuídos)</t>
        </is>
      </c>
      <c r="B34" t="n">
        <v>33972.46</v>
      </c>
      <c r="C34" t="n">
        <v>40590.7</v>
      </c>
      <c r="D34" t="n">
        <v>47208.94</v>
      </c>
      <c r="E34" t="n">
        <v>47208.94</v>
      </c>
      <c r="F34" t="n">
        <v>47208.94</v>
      </c>
      <c r="G34" t="n">
        <v>47208.94</v>
      </c>
      <c r="H34" t="n">
        <v>47208.94</v>
      </c>
      <c r="I34" t="n">
        <v>47208.94</v>
      </c>
      <c r="J34" t="n">
        <v>47208.94</v>
      </c>
      <c r="K34" t="n">
        <v>47208.94</v>
      </c>
      <c r="L34" t="n">
        <v>47208.94</v>
      </c>
      <c r="M34" t="n">
        <v>47208.94</v>
      </c>
      <c r="N34" t="n">
        <v>546652.53</v>
      </c>
    </row>
  </sheetData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N34"/>
  <sheetViews>
    <sheetView workbookViewId="0">
      <selection activeCell="A1" sqref="A1"/>
    </sheetView>
  </sheetViews>
  <sheetFormatPr baseColWidth="8" defaultRowHeight="15"/>
  <sheetData>
    <row r="1">
      <c r="A1" t="inlineStr">
        <is>
          <t>DRE – 2035 (mensal e total anual) - CORRIGIDO V2</t>
        </is>
      </c>
      <c r="B1" t="inlineStr"/>
      <c r="C1" t="inlineStr"/>
      <c r="D1" t="inlineStr"/>
      <c r="E1" t="inlineStr"/>
      <c r="F1" t="inlineStr"/>
      <c r="G1" t="inlineStr"/>
      <c r="H1" t="inlineStr"/>
      <c r="I1" t="inlineStr"/>
      <c r="J1" t="inlineStr"/>
      <c r="K1" t="inlineStr"/>
      <c r="L1" t="inlineStr"/>
      <c r="M1" t="inlineStr"/>
      <c r="N1" t="inlineStr"/>
    </row>
    <row r="2">
      <c r="A2" t="inlineStr"/>
      <c r="B2" t="inlineStr"/>
      <c r="C2" t="inlineStr"/>
      <c r="D2" t="inlineStr"/>
      <c r="E2" t="inlineStr"/>
      <c r="F2" t="inlineStr"/>
      <c r="G2" t="inlineStr"/>
      <c r="H2" t="inlineStr"/>
      <c r="I2" t="inlineStr"/>
      <c r="J2" t="inlineStr"/>
      <c r="K2" t="inlineStr"/>
      <c r="L2" t="inlineStr"/>
      <c r="M2" t="inlineStr"/>
      <c r="N2" t="inlineStr"/>
    </row>
    <row r="3">
      <c r="A3" t="inlineStr">
        <is>
          <t>Ano</t>
        </is>
      </c>
      <c r="B3" t="n">
        <v>2035</v>
      </c>
      <c r="C3" t="inlineStr"/>
      <c r="D3" t="inlineStr"/>
      <c r="E3" t="inlineStr"/>
      <c r="F3" t="inlineStr"/>
      <c r="G3" t="inlineStr"/>
      <c r="H3" t="inlineStr"/>
      <c r="I3" t="inlineStr"/>
      <c r="J3" t="inlineStr"/>
      <c r="K3" t="inlineStr"/>
      <c r="L3" t="inlineStr"/>
      <c r="M3" t="inlineStr"/>
      <c r="N3" t="inlineStr"/>
    </row>
    <row r="4">
      <c r="A4" t="inlineStr">
        <is>
          <t>Fator inflação (vs. base)</t>
        </is>
      </c>
      <c r="B4" t="n">
        <v>3.8864</v>
      </c>
      <c r="C4" t="inlineStr"/>
      <c r="D4" t="inlineStr"/>
      <c r="E4" t="inlineStr"/>
      <c r="F4" t="inlineStr"/>
      <c r="G4" t="inlineStr"/>
      <c r="H4" t="inlineStr"/>
      <c r="I4" t="inlineStr"/>
      <c r="J4" t="inlineStr"/>
      <c r="K4" t="inlineStr"/>
      <c r="L4" t="inlineStr"/>
      <c r="M4" t="inlineStr"/>
      <c r="N4" t="inlineStr"/>
    </row>
    <row r="5">
      <c r="A5" t="inlineStr">
        <is>
          <t>Preço kWh (R$)</t>
        </is>
      </c>
      <c r="B5" t="n">
        <v>10.4932</v>
      </c>
      <c r="C5" t="inlineStr"/>
      <c r="D5" t="inlineStr"/>
      <c r="E5" t="inlineStr"/>
      <c r="F5" t="inlineStr"/>
      <c r="G5" t="inlineStr"/>
      <c r="H5" t="inlineStr"/>
      <c r="I5" t="inlineStr"/>
      <c r="J5" t="inlineStr"/>
      <c r="K5" t="inlineStr"/>
      <c r="L5" t="inlineStr"/>
      <c r="M5" t="inlineStr"/>
      <c r="N5" t="inlineStr"/>
    </row>
    <row r="6">
      <c r="A6" t="inlineStr">
        <is>
          <t>Custo energia (R$/kWh)</t>
        </is>
      </c>
      <c r="B6" t="n">
        <v>3.4977</v>
      </c>
      <c r="C6" t="inlineStr"/>
      <c r="D6" t="inlineStr"/>
      <c r="E6" t="inlineStr"/>
      <c r="F6" t="inlineStr"/>
      <c r="G6" t="inlineStr"/>
      <c r="H6" t="inlineStr"/>
      <c r="I6" t="inlineStr"/>
      <c r="J6" t="inlineStr"/>
      <c r="K6" t="inlineStr"/>
      <c r="L6" t="inlineStr"/>
      <c r="M6" t="inlineStr"/>
      <c r="N6" t="inlineStr"/>
    </row>
    <row r="7">
      <c r="A7" t="inlineStr"/>
      <c r="B7" t="inlineStr"/>
      <c r="C7" t="inlineStr"/>
      <c r="D7" t="inlineStr"/>
      <c r="E7" t="inlineStr"/>
      <c r="F7" t="inlineStr"/>
      <c r="G7" t="inlineStr"/>
      <c r="H7" t="inlineStr"/>
      <c r="I7" t="inlineStr"/>
      <c r="J7" t="inlineStr"/>
      <c r="K7" t="inlineStr"/>
      <c r="L7" t="inlineStr"/>
      <c r="M7" t="inlineStr"/>
      <c r="N7" t="inlineStr"/>
    </row>
    <row r="8">
      <c r="A8" t="inlineStr"/>
      <c r="B8" t="inlineStr"/>
      <c r="C8" t="inlineStr"/>
      <c r="D8" t="inlineStr"/>
      <c r="E8" t="inlineStr"/>
      <c r="F8" t="inlineStr"/>
      <c r="G8" t="inlineStr"/>
      <c r="H8" t="inlineStr"/>
      <c r="I8" t="inlineStr"/>
      <c r="J8" t="inlineStr"/>
      <c r="K8" t="inlineStr"/>
      <c r="L8" t="inlineStr"/>
      <c r="M8" t="inlineStr"/>
      <c r="N8" t="inlineStr"/>
    </row>
    <row r="9">
      <c r="A9" t="inlineStr">
        <is>
          <t>Linha</t>
        </is>
      </c>
      <c r="B9" t="inlineStr">
        <is>
          <t>2035-01-01</t>
        </is>
      </c>
      <c r="C9" t="inlineStr">
        <is>
          <t>2035-02-01</t>
        </is>
      </c>
      <c r="D9" t="inlineStr">
        <is>
          <t>2035-03-01</t>
        </is>
      </c>
      <c r="E9" t="inlineStr">
        <is>
          <t>2035-04-01</t>
        </is>
      </c>
      <c r="F9" t="inlineStr">
        <is>
          <t>2035-05-01</t>
        </is>
      </c>
      <c r="G9" t="inlineStr">
        <is>
          <t>2035-06-01</t>
        </is>
      </c>
      <c r="H9" t="inlineStr">
        <is>
          <t>2035-07-01</t>
        </is>
      </c>
      <c r="I9" t="inlineStr">
        <is>
          <t>2035-08-01</t>
        </is>
      </c>
      <c r="J9" t="inlineStr">
        <is>
          <t>2035-09-01</t>
        </is>
      </c>
      <c r="K9" t="inlineStr">
        <is>
          <t>2035-10-01</t>
        </is>
      </c>
      <c r="L9" t="inlineStr">
        <is>
          <t>2035-11-01</t>
        </is>
      </c>
      <c r="M9" t="inlineStr">
        <is>
          <t>2035-12-01</t>
        </is>
      </c>
      <c r="N9" t="inlineStr">
        <is>
          <t>Total</t>
        </is>
      </c>
    </row>
    <row r="10">
      <c r="A10" t="inlineStr">
        <is>
          <t>QTD Recargas</t>
        </is>
      </c>
      <c r="B10" t="n">
        <v>707</v>
      </c>
      <c r="C10" t="n">
        <v>825</v>
      </c>
      <c r="D10" t="n">
        <v>943</v>
      </c>
      <c r="E10" t="n">
        <v>943</v>
      </c>
      <c r="F10" t="n">
        <v>943</v>
      </c>
      <c r="G10" t="n">
        <v>943</v>
      </c>
      <c r="H10" t="n">
        <v>943</v>
      </c>
      <c r="I10" t="n">
        <v>943</v>
      </c>
      <c r="J10" t="n">
        <v>943</v>
      </c>
      <c r="K10" t="n">
        <v>943</v>
      </c>
      <c r="L10" t="n">
        <v>943</v>
      </c>
      <c r="M10" t="n">
        <v>943</v>
      </c>
      <c r="N10" t="n">
        <v>10962</v>
      </c>
    </row>
    <row r="11">
      <c r="A11" t="inlineStr"/>
      <c r="B11" t="inlineStr"/>
      <c r="C11" t="inlineStr"/>
      <c r="D11" t="inlineStr"/>
      <c r="E11" t="inlineStr"/>
      <c r="F11" t="inlineStr"/>
      <c r="G11" t="inlineStr"/>
      <c r="H11" t="inlineStr"/>
      <c r="I11" t="inlineStr"/>
      <c r="J11" t="inlineStr"/>
      <c r="K11" t="inlineStr"/>
      <c r="L11" t="inlineStr"/>
      <c r="M11" t="inlineStr"/>
      <c r="N11" t="inlineStr"/>
    </row>
    <row r="12">
      <c r="A12" t="inlineStr">
        <is>
          <t>Receita Bruta</t>
        </is>
      </c>
      <c r="B12" t="n">
        <v>259654.84</v>
      </c>
      <c r="C12" t="n">
        <v>302991.86</v>
      </c>
      <c r="D12" t="n">
        <v>346328.88</v>
      </c>
      <c r="E12" t="n">
        <v>346328.88</v>
      </c>
      <c r="F12" t="n">
        <v>346328.88</v>
      </c>
      <c r="G12" t="n">
        <v>346328.88</v>
      </c>
      <c r="H12" t="n">
        <v>346328.88</v>
      </c>
      <c r="I12" t="n">
        <v>346328.88</v>
      </c>
      <c r="J12" t="n">
        <v>346328.88</v>
      </c>
      <c r="K12" t="n">
        <v>346328.88</v>
      </c>
      <c r="L12" t="n">
        <v>346328.88</v>
      </c>
      <c r="M12" t="n">
        <v>346328.88</v>
      </c>
      <c r="N12" t="n">
        <v>4025935.51</v>
      </c>
    </row>
    <row r="13">
      <c r="A13" t="inlineStr">
        <is>
          <t>Impostos (20%)</t>
        </is>
      </c>
      <c r="B13" t="n">
        <v>51930.97</v>
      </c>
      <c r="C13" t="n">
        <v>60598.37</v>
      </c>
      <c r="D13" t="n">
        <v>69265.78</v>
      </c>
      <c r="E13" t="n">
        <v>69265.78</v>
      </c>
      <c r="F13" t="n">
        <v>69265.78</v>
      </c>
      <c r="G13" t="n">
        <v>69265.78</v>
      </c>
      <c r="H13" t="n">
        <v>69265.78</v>
      </c>
      <c r="I13" t="n">
        <v>69265.78</v>
      </c>
      <c r="J13" t="n">
        <v>69265.78</v>
      </c>
      <c r="K13" t="n">
        <v>69265.78</v>
      </c>
      <c r="L13" t="n">
        <v>69265.78</v>
      </c>
      <c r="M13" t="n">
        <v>69265.78</v>
      </c>
      <c r="N13" t="n">
        <v>805187.1</v>
      </c>
    </row>
    <row r="14">
      <c r="A14" t="inlineStr">
        <is>
          <t>Receita Líquida</t>
        </is>
      </c>
      <c r="B14" t="n">
        <v>207723.88</v>
      </c>
      <c r="C14" t="n">
        <v>242393.49</v>
      </c>
      <c r="D14" t="n">
        <v>277063.1</v>
      </c>
      <c r="E14" t="n">
        <v>277063.1</v>
      </c>
      <c r="F14" t="n">
        <v>277063.1</v>
      </c>
      <c r="G14" t="n">
        <v>277063.1</v>
      </c>
      <c r="H14" t="n">
        <v>277063.1</v>
      </c>
      <c r="I14" t="n">
        <v>277063.1</v>
      </c>
      <c r="J14" t="n">
        <v>277063.1</v>
      </c>
      <c r="K14" t="n">
        <v>277063.1</v>
      </c>
      <c r="L14" t="n">
        <v>277063.1</v>
      </c>
      <c r="M14" t="n">
        <v>277063.1</v>
      </c>
      <c r="N14" t="n">
        <v>3220748.41</v>
      </c>
    </row>
    <row r="15">
      <c r="A15" t="inlineStr"/>
      <c r="B15" t="inlineStr"/>
      <c r="C15" t="inlineStr"/>
      <c r="D15" t="inlineStr"/>
      <c r="E15" t="inlineStr"/>
      <c r="F15" t="inlineStr"/>
      <c r="G15" t="inlineStr"/>
      <c r="H15" t="inlineStr"/>
      <c r="I15" t="inlineStr"/>
      <c r="J15" t="inlineStr"/>
      <c r="K15" t="inlineStr"/>
      <c r="L15" t="inlineStr"/>
      <c r="M15" t="inlineStr"/>
      <c r="N15" t="inlineStr"/>
    </row>
    <row r="16">
      <c r="A16" t="inlineStr">
        <is>
          <t>Energia elétrica</t>
        </is>
      </c>
      <c r="B16" t="n">
        <v>86551.61</v>
      </c>
      <c r="C16" t="n">
        <v>100997.29</v>
      </c>
      <c r="D16" t="n">
        <v>115442.96</v>
      </c>
      <c r="E16" t="n">
        <v>115442.96</v>
      </c>
      <c r="F16" t="n">
        <v>115442.96</v>
      </c>
      <c r="G16" t="n">
        <v>115442.96</v>
      </c>
      <c r="H16" t="n">
        <v>115442.96</v>
      </c>
      <c r="I16" t="n">
        <v>115442.96</v>
      </c>
      <c r="J16" t="n">
        <v>115442.96</v>
      </c>
      <c r="K16" t="n">
        <v>115442.96</v>
      </c>
      <c r="L16" t="n">
        <v>115442.96</v>
      </c>
      <c r="M16" t="n">
        <v>115442.96</v>
      </c>
      <c r="N16" t="n">
        <v>1341978.5</v>
      </c>
    </row>
    <row r="17">
      <c r="A17" t="inlineStr">
        <is>
          <t>CUSTOS DIRETOS OPERACIONAIS</t>
        </is>
      </c>
      <c r="B17" t="n">
        <v>86551.61</v>
      </c>
      <c r="C17" t="n">
        <v>100997.29</v>
      </c>
      <c r="D17" t="n">
        <v>115442.96</v>
      </c>
      <c r="E17" t="n">
        <v>115442.96</v>
      </c>
      <c r="F17" t="n">
        <v>115442.96</v>
      </c>
      <c r="G17" t="n">
        <v>115442.96</v>
      </c>
      <c r="H17" t="n">
        <v>115442.96</v>
      </c>
      <c r="I17" t="n">
        <v>115442.96</v>
      </c>
      <c r="J17" t="n">
        <v>115442.96</v>
      </c>
      <c r="K17" t="n">
        <v>115442.96</v>
      </c>
      <c r="L17" t="n">
        <v>115442.96</v>
      </c>
      <c r="M17" t="n">
        <v>115442.96</v>
      </c>
      <c r="N17" t="n">
        <v>1341978.5</v>
      </c>
    </row>
    <row r="18">
      <c r="A18" t="inlineStr"/>
      <c r="B18" t="inlineStr"/>
      <c r="C18" t="inlineStr"/>
      <c r="D18" t="inlineStr"/>
      <c r="E18" t="inlineStr"/>
      <c r="F18" t="inlineStr"/>
      <c r="G18" t="inlineStr"/>
      <c r="H18" t="inlineStr"/>
      <c r="I18" t="inlineStr"/>
      <c r="J18" t="inlineStr"/>
      <c r="K18" t="inlineStr"/>
      <c r="L18" t="inlineStr"/>
      <c r="M18" t="inlineStr"/>
      <c r="N18" t="inlineStr"/>
    </row>
    <row r="19">
      <c r="A19" t="inlineStr">
        <is>
          <t>RESULTADO BRUTO</t>
        </is>
      </c>
      <c r="B19" t="n">
        <v>121172.26</v>
      </c>
      <c r="C19" t="n">
        <v>141396.2</v>
      </c>
      <c r="D19" t="n">
        <v>161620.14</v>
      </c>
      <c r="E19" t="n">
        <v>161620.14</v>
      </c>
      <c r="F19" t="n">
        <v>161620.14</v>
      </c>
      <c r="G19" t="n">
        <v>161620.14</v>
      </c>
      <c r="H19" t="n">
        <v>161620.14</v>
      </c>
      <c r="I19" t="n">
        <v>161620.14</v>
      </c>
      <c r="J19" t="n">
        <v>161620.14</v>
      </c>
      <c r="K19" t="n">
        <v>161620.14</v>
      </c>
      <c r="L19" t="n">
        <v>161620.14</v>
      </c>
      <c r="M19" t="n">
        <v>161620.14</v>
      </c>
      <c r="N19" t="n">
        <v>1878769.91</v>
      </c>
    </row>
    <row r="20">
      <c r="A20" t="inlineStr"/>
      <c r="B20" t="inlineStr"/>
      <c r="C20" t="inlineStr"/>
      <c r="D20" t="inlineStr"/>
      <c r="E20" t="inlineStr"/>
      <c r="F20" t="inlineStr"/>
      <c r="G20" t="inlineStr"/>
      <c r="H20" t="inlineStr"/>
      <c r="I20" t="inlineStr"/>
      <c r="J20" t="inlineStr"/>
      <c r="K20" t="inlineStr"/>
      <c r="L20" t="inlineStr"/>
      <c r="M20" t="inlineStr"/>
      <c r="N20" t="inlineStr"/>
    </row>
    <row r="21">
      <c r="A21" t="inlineStr">
        <is>
          <t>Aluguel</t>
        </is>
      </c>
      <c r="B21" t="n">
        <v>5440.93</v>
      </c>
      <c r="C21" t="n">
        <v>5440.93</v>
      </c>
      <c r="D21" t="n">
        <v>5440.93</v>
      </c>
      <c r="E21" t="n">
        <v>5440.93</v>
      </c>
      <c r="F21" t="n">
        <v>5440.93</v>
      </c>
      <c r="G21" t="n">
        <v>5440.93</v>
      </c>
      <c r="H21" t="n">
        <v>5440.93</v>
      </c>
      <c r="I21" t="n">
        <v>5440.93</v>
      </c>
      <c r="J21" t="n">
        <v>5440.93</v>
      </c>
      <c r="K21" t="n">
        <v>5440.93</v>
      </c>
      <c r="L21" t="n">
        <v>5440.93</v>
      </c>
      <c r="M21" t="n">
        <v>5440.93</v>
      </c>
      <c r="N21" t="n">
        <v>65291.18</v>
      </c>
    </row>
    <row r="22">
      <c r="A22" t="inlineStr">
        <is>
          <t>Plataforma</t>
        </is>
      </c>
      <c r="B22" t="n">
        <v>116.59</v>
      </c>
      <c r="C22" t="n">
        <v>116.59</v>
      </c>
      <c r="D22" t="n">
        <v>116.59</v>
      </c>
      <c r="E22" t="n">
        <v>116.59</v>
      </c>
      <c r="F22" t="n">
        <v>116.59</v>
      </c>
      <c r="G22" t="n">
        <v>116.59</v>
      </c>
      <c r="H22" t="n">
        <v>116.59</v>
      </c>
      <c r="I22" t="n">
        <v>116.59</v>
      </c>
      <c r="J22" t="n">
        <v>116.59</v>
      </c>
      <c r="K22" t="n">
        <v>116.59</v>
      </c>
      <c r="L22" t="n">
        <v>116.59</v>
      </c>
      <c r="M22" t="n">
        <v>116.59</v>
      </c>
      <c r="N22" t="n">
        <v>1399.1</v>
      </c>
    </row>
    <row r="23">
      <c r="A23" t="inlineStr">
        <is>
          <t>Taxa de serviço</t>
        </is>
      </c>
      <c r="B23" t="n">
        <v>19474.11</v>
      </c>
      <c r="C23" t="n">
        <v>22724.39</v>
      </c>
      <c r="D23" t="n">
        <v>25974.67</v>
      </c>
      <c r="E23" t="n">
        <v>25974.67</v>
      </c>
      <c r="F23" t="n">
        <v>25974.67</v>
      </c>
      <c r="G23" t="n">
        <v>25974.67</v>
      </c>
      <c r="H23" t="n">
        <v>25974.67</v>
      </c>
      <c r="I23" t="n">
        <v>25974.67</v>
      </c>
      <c r="J23" t="n">
        <v>25974.67</v>
      </c>
      <c r="K23" t="n">
        <v>25974.67</v>
      </c>
      <c r="L23" t="n">
        <v>25974.67</v>
      </c>
      <c r="M23" t="n">
        <v>25974.67</v>
      </c>
      <c r="N23" t="n">
        <v>301945.16</v>
      </c>
    </row>
    <row r="24">
      <c r="A24" t="inlineStr">
        <is>
          <t>Taxa de Administração</t>
        </is>
      </c>
      <c r="B24" t="n">
        <v>2331.83</v>
      </c>
      <c r="C24" t="n">
        <v>2331.83</v>
      </c>
      <c r="D24" t="n">
        <v>2331.83</v>
      </c>
      <c r="E24" t="n">
        <v>2331.83</v>
      </c>
      <c r="F24" t="n">
        <v>2331.83</v>
      </c>
      <c r="G24" t="n">
        <v>2331.83</v>
      </c>
      <c r="H24" t="n">
        <v>2331.83</v>
      </c>
      <c r="I24" t="n">
        <v>2331.83</v>
      </c>
      <c r="J24" t="n">
        <v>2331.83</v>
      </c>
      <c r="K24" t="n">
        <v>2331.83</v>
      </c>
      <c r="L24" t="n">
        <v>2331.83</v>
      </c>
      <c r="M24" t="n">
        <v>2331.83</v>
      </c>
      <c r="N24" t="n">
        <v>27981.93</v>
      </c>
    </row>
    <row r="25">
      <c r="A25" t="inlineStr">
        <is>
          <t>Manutenção</t>
        </is>
      </c>
      <c r="B25" t="n">
        <v>3070.24</v>
      </c>
      <c r="C25" t="n">
        <v>3070.24</v>
      </c>
      <c r="D25" t="n">
        <v>3070.24</v>
      </c>
      <c r="E25" t="n">
        <v>3070.24</v>
      </c>
      <c r="F25" t="n">
        <v>3070.24</v>
      </c>
      <c r="G25" t="n">
        <v>3070.24</v>
      </c>
      <c r="H25" t="n">
        <v>3070.24</v>
      </c>
      <c r="I25" t="n">
        <v>3070.24</v>
      </c>
      <c r="J25" t="n">
        <v>3070.24</v>
      </c>
      <c r="K25" t="n">
        <v>3070.24</v>
      </c>
      <c r="L25" t="n">
        <v>3070.24</v>
      </c>
      <c r="M25" t="n">
        <v>3070.24</v>
      </c>
      <c r="N25" t="n">
        <v>36842.88</v>
      </c>
    </row>
    <row r="26">
      <c r="A26" t="inlineStr">
        <is>
          <t>Seguro</t>
        </is>
      </c>
      <c r="B26" t="n">
        <v>1360.23</v>
      </c>
      <c r="C26" t="n">
        <v>1360.23</v>
      </c>
      <c r="D26" t="n">
        <v>1360.23</v>
      </c>
      <c r="E26" t="n">
        <v>1360.23</v>
      </c>
      <c r="F26" t="n">
        <v>1360.23</v>
      </c>
      <c r="G26" t="n">
        <v>1360.23</v>
      </c>
      <c r="H26" t="n">
        <v>1360.23</v>
      </c>
      <c r="I26" t="n">
        <v>1360.23</v>
      </c>
      <c r="J26" t="n">
        <v>1360.23</v>
      </c>
      <c r="K26" t="n">
        <v>1360.23</v>
      </c>
      <c r="L26" t="n">
        <v>1360.23</v>
      </c>
      <c r="M26" t="n">
        <v>1360.23</v>
      </c>
      <c r="N26" t="n">
        <v>16322.79</v>
      </c>
    </row>
    <row r="27">
      <c r="A27" t="inlineStr">
        <is>
          <t>Honorário contábil</t>
        </is>
      </c>
      <c r="B27" t="n">
        <v>1165.91</v>
      </c>
      <c r="C27" t="n">
        <v>1165.91</v>
      </c>
      <c r="D27" t="n">
        <v>1165.91</v>
      </c>
      <c r="E27" t="n">
        <v>1165.91</v>
      </c>
      <c r="F27" t="n">
        <v>1165.91</v>
      </c>
      <c r="G27" t="n">
        <v>1165.91</v>
      </c>
      <c r="H27" t="n">
        <v>1165.91</v>
      </c>
      <c r="I27" t="n">
        <v>1165.91</v>
      </c>
      <c r="J27" t="n">
        <v>1165.91</v>
      </c>
      <c r="K27" t="n">
        <v>1165.91</v>
      </c>
      <c r="L27" t="n">
        <v>1165.91</v>
      </c>
      <c r="M27" t="n">
        <v>1165.91</v>
      </c>
      <c r="N27" t="n">
        <v>13990.97</v>
      </c>
    </row>
    <row r="28">
      <c r="A28" t="inlineStr">
        <is>
          <t>DESPESAS OPERACIONAIS</t>
        </is>
      </c>
      <c r="B28" t="n">
        <v>32959.85</v>
      </c>
      <c r="C28" t="n">
        <v>36210.13</v>
      </c>
      <c r="D28" t="n">
        <v>39460.4</v>
      </c>
      <c r="E28" t="n">
        <v>39460.4</v>
      </c>
      <c r="F28" t="n">
        <v>39460.4</v>
      </c>
      <c r="G28" t="n">
        <v>39460.4</v>
      </c>
      <c r="H28" t="n">
        <v>39460.4</v>
      </c>
      <c r="I28" t="n">
        <v>39460.4</v>
      </c>
      <c r="J28" t="n">
        <v>39460.4</v>
      </c>
      <c r="K28" t="n">
        <v>39460.4</v>
      </c>
      <c r="L28" t="n">
        <v>39460.4</v>
      </c>
      <c r="M28" t="n">
        <v>39460.4</v>
      </c>
      <c r="N28" t="n">
        <v>463774.01</v>
      </c>
    </row>
    <row r="29">
      <c r="A29" t="inlineStr"/>
      <c r="B29" t="inlineStr"/>
      <c r="C29" t="inlineStr"/>
      <c r="D29" t="inlineStr"/>
      <c r="E29" t="inlineStr"/>
      <c r="F29" t="inlineStr"/>
      <c r="G29" t="inlineStr"/>
      <c r="H29" t="inlineStr"/>
      <c r="I29" t="inlineStr"/>
      <c r="J29" t="inlineStr"/>
      <c r="K29" t="inlineStr"/>
      <c r="L29" t="inlineStr"/>
      <c r="M29" t="inlineStr"/>
      <c r="N29" t="inlineStr"/>
    </row>
    <row r="30">
      <c r="A30" t="inlineStr">
        <is>
          <t>EBITDA</t>
        </is>
      </c>
      <c r="B30" t="n">
        <v>88212.41</v>
      </c>
      <c r="C30" t="n">
        <v>105186.08</v>
      </c>
      <c r="D30" t="n">
        <v>122159.74</v>
      </c>
      <c r="E30" t="n">
        <v>122159.74</v>
      </c>
      <c r="F30" t="n">
        <v>122159.74</v>
      </c>
      <c r="G30" t="n">
        <v>122159.74</v>
      </c>
      <c r="H30" t="n">
        <v>122159.74</v>
      </c>
      <c r="I30" t="n">
        <v>122159.74</v>
      </c>
      <c r="J30" t="n">
        <v>122159.74</v>
      </c>
      <c r="K30" t="n">
        <v>122159.74</v>
      </c>
      <c r="L30" t="n">
        <v>122159.74</v>
      </c>
      <c r="M30" t="n">
        <v>122159.74</v>
      </c>
      <c r="N30" t="n">
        <v>1414995.9</v>
      </c>
    </row>
    <row r="31">
      <c r="A31" t="inlineStr">
        <is>
          <t>RESULTADO LIQUIDO DA SCP</t>
        </is>
      </c>
      <c r="B31" t="n">
        <v>88212.41</v>
      </c>
      <c r="C31" t="n">
        <v>105186.08</v>
      </c>
      <c r="D31" t="n">
        <v>122159.74</v>
      </c>
      <c r="E31" t="n">
        <v>122159.74</v>
      </c>
      <c r="F31" t="n">
        <v>122159.74</v>
      </c>
      <c r="G31" t="n">
        <v>122159.74</v>
      </c>
      <c r="H31" t="n">
        <v>122159.74</v>
      </c>
      <c r="I31" t="n">
        <v>122159.74</v>
      </c>
      <c r="J31" t="n">
        <v>122159.74</v>
      </c>
      <c r="K31" t="n">
        <v>122159.74</v>
      </c>
      <c r="L31" t="n">
        <v>122159.74</v>
      </c>
      <c r="M31" t="n">
        <v>122159.74</v>
      </c>
      <c r="N31" t="n">
        <v>1414995.9</v>
      </c>
    </row>
    <row r="32">
      <c r="A32" t="inlineStr"/>
      <c r="B32" t="inlineStr"/>
      <c r="C32" t="inlineStr"/>
      <c r="D32" t="inlineStr"/>
      <c r="E32" t="inlineStr"/>
      <c r="F32" t="inlineStr"/>
      <c r="G32" t="inlineStr"/>
      <c r="H32" t="inlineStr"/>
      <c r="I32" t="inlineStr"/>
      <c r="J32" t="inlineStr"/>
      <c r="K32" t="inlineStr"/>
      <c r="L32" t="inlineStr"/>
      <c r="M32" t="inlineStr"/>
      <c r="N32" t="inlineStr"/>
    </row>
    <row r="33">
      <c r="A33" t="inlineStr">
        <is>
          <t>Parcela E-Panta (lucros distribuídos)</t>
        </is>
      </c>
      <c r="B33" t="n">
        <v>44106.21</v>
      </c>
      <c r="C33" t="n">
        <v>52593.04</v>
      </c>
      <c r="D33" t="n">
        <v>61079.87</v>
      </c>
      <c r="E33" t="n">
        <v>61079.87</v>
      </c>
      <c r="F33" t="n">
        <v>61079.87</v>
      </c>
      <c r="G33" t="n">
        <v>61079.87</v>
      </c>
      <c r="H33" t="n">
        <v>61079.87</v>
      </c>
      <c r="I33" t="n">
        <v>61079.87</v>
      </c>
      <c r="J33" t="n">
        <v>61079.87</v>
      </c>
      <c r="K33" t="n">
        <v>61079.87</v>
      </c>
      <c r="L33" t="n">
        <v>61079.87</v>
      </c>
      <c r="M33" t="n">
        <v>61079.87</v>
      </c>
      <c r="N33" t="n">
        <v>707497.95</v>
      </c>
    </row>
    <row r="34">
      <c r="A34" t="inlineStr">
        <is>
          <t>Parcela Investidor (lucros distribuídos)</t>
        </is>
      </c>
      <c r="B34" t="n">
        <v>44106.21</v>
      </c>
      <c r="C34" t="n">
        <v>52593.04</v>
      </c>
      <c r="D34" t="n">
        <v>61079.87</v>
      </c>
      <c r="E34" t="n">
        <v>61079.87</v>
      </c>
      <c r="F34" t="n">
        <v>61079.87</v>
      </c>
      <c r="G34" t="n">
        <v>61079.87</v>
      </c>
      <c r="H34" t="n">
        <v>61079.87</v>
      </c>
      <c r="I34" t="n">
        <v>61079.87</v>
      </c>
      <c r="J34" t="n">
        <v>61079.87</v>
      </c>
      <c r="K34" t="n">
        <v>61079.87</v>
      </c>
      <c r="L34" t="n">
        <v>61079.87</v>
      </c>
      <c r="M34" t="n">
        <v>61079.87</v>
      </c>
      <c r="N34" t="n">
        <v>707497.95</v>
      </c>
    </row>
  </sheetData>
  <pageMargins left="0.75" right="0.75" top="1" bottom="1" header="0.5" footer="0.5"/>
</worksheet>
</file>

<file path=xl/worksheets/sheet13.xml><?xml version="1.0" encoding="utf-8"?>
<worksheet xmlns="http://schemas.openxmlformats.org/spreadsheetml/2006/main">
  <sheetPr>
    <outlinePr summaryBelow="1" summaryRight="1"/>
    <pageSetUpPr/>
  </sheetPr>
  <dimension ref="A1:E15"/>
  <sheetViews>
    <sheetView workbookViewId="0">
      <selection activeCell="A1" sqref="A1"/>
    </sheetView>
  </sheetViews>
  <sheetFormatPr baseColWidth="8" defaultRowHeight="15"/>
  <sheetData>
    <row r="1">
      <c r="A1" t="inlineStr">
        <is>
          <t>Consolidado Anual - CORRIGIDO V2 (Inflação 16,28%)</t>
        </is>
      </c>
    </row>
    <row r="2">
      <c r="A2" t="inlineStr"/>
    </row>
    <row r="3">
      <c r="A3" t="inlineStr">
        <is>
          <t>Ano</t>
        </is>
      </c>
      <c r="B3" t="inlineStr">
        <is>
          <t>Fator Inflação</t>
        </is>
      </c>
      <c r="C3" t="inlineStr">
        <is>
          <t>Recargas</t>
        </is>
      </c>
      <c r="D3" t="inlineStr">
        <is>
          <t>EBITDA</t>
        </is>
      </c>
      <c r="E3" t="inlineStr">
        <is>
          <t>Parcela Investidor</t>
        </is>
      </c>
    </row>
    <row r="4">
      <c r="A4" t="n">
        <v>2026</v>
      </c>
      <c r="B4" t="n">
        <v>1</v>
      </c>
      <c r="C4" t="n">
        <v>4650</v>
      </c>
      <c r="D4" t="n">
        <v>130468.12</v>
      </c>
      <c r="E4" t="n">
        <v>65234.06</v>
      </c>
    </row>
    <row r="5">
      <c r="A5" t="n">
        <v>2027</v>
      </c>
      <c r="B5" t="n">
        <v>1.1628</v>
      </c>
      <c r="C5" t="n">
        <v>5115</v>
      </c>
      <c r="D5" t="n">
        <v>171721.07</v>
      </c>
      <c r="E5" t="n">
        <v>85860.53</v>
      </c>
    </row>
    <row r="6">
      <c r="A6" t="n">
        <v>2028</v>
      </c>
      <c r="B6" t="n">
        <v>1.3521</v>
      </c>
      <c r="C6" t="n">
        <v>5626</v>
      </c>
      <c r="D6" t="n">
        <v>225250.12</v>
      </c>
      <c r="E6" t="n">
        <v>112625.06</v>
      </c>
    </row>
    <row r="7">
      <c r="A7" t="n">
        <v>2029</v>
      </c>
      <c r="B7" t="n">
        <v>1.5722</v>
      </c>
      <c r="C7" t="n">
        <v>6184</v>
      </c>
      <c r="D7" t="n">
        <v>294391.99</v>
      </c>
      <c r="E7" t="n">
        <v>147196</v>
      </c>
    </row>
    <row r="8">
      <c r="A8" t="n">
        <v>2030</v>
      </c>
      <c r="B8" t="n">
        <v>1.8282</v>
      </c>
      <c r="C8" t="n">
        <v>6801</v>
      </c>
      <c r="D8" t="n">
        <v>384068.74</v>
      </c>
      <c r="E8" t="n">
        <v>192034.37</v>
      </c>
    </row>
    <row r="9">
      <c r="A9" t="n">
        <v>2031</v>
      </c>
      <c r="B9" t="n">
        <v>2.1258</v>
      </c>
      <c r="C9" t="n">
        <v>7486</v>
      </c>
      <c r="D9" t="n">
        <v>500492.07</v>
      </c>
      <c r="E9" t="n">
        <v>250246.04</v>
      </c>
    </row>
    <row r="10">
      <c r="A10" t="n">
        <v>2032</v>
      </c>
      <c r="B10" t="n">
        <v>2.4719</v>
      </c>
      <c r="C10" t="n">
        <v>8231</v>
      </c>
      <c r="D10" t="n">
        <v>650133</v>
      </c>
      <c r="E10" t="n">
        <v>325066.5</v>
      </c>
    </row>
    <row r="11">
      <c r="A11" t="n">
        <v>2033</v>
      </c>
      <c r="B11" t="n">
        <v>2.8743</v>
      </c>
      <c r="C11" t="n">
        <v>9056</v>
      </c>
      <c r="D11" t="n">
        <v>843742.9300000001</v>
      </c>
      <c r="E11" t="n">
        <v>421871.46</v>
      </c>
    </row>
    <row r="12">
      <c r="A12" t="n">
        <v>2034</v>
      </c>
      <c r="B12" t="n">
        <v>3.3423</v>
      </c>
      <c r="C12" t="n">
        <v>9963</v>
      </c>
      <c r="D12" t="n">
        <v>1093305.06</v>
      </c>
      <c r="E12" t="n">
        <v>546652.53</v>
      </c>
    </row>
    <row r="13">
      <c r="A13" t="n">
        <v>2035</v>
      </c>
      <c r="B13" t="n">
        <v>3.8864</v>
      </c>
      <c r="C13" t="n">
        <v>10962</v>
      </c>
      <c r="D13" t="n">
        <v>1414995.9</v>
      </c>
      <c r="E13" t="n">
        <v>707497.95</v>
      </c>
    </row>
    <row r="14">
      <c r="A14" t="inlineStr"/>
    </row>
    <row r="15">
      <c r="A15" t="inlineStr">
        <is>
          <t>TOTAL 10 ANOS</t>
        </is>
      </c>
      <c r="B15" t="inlineStr"/>
      <c r="C15" t="n">
        <v>74074</v>
      </c>
      <c r="D15" t="n">
        <v>5708569.01</v>
      </c>
      <c r="E15" t="n">
        <v>2854284.51</v>
      </c>
    </row>
  </sheetData>
  <pageMargins left="0.75" right="0.75" top="1" bottom="1" header="0.5" footer="0.5"/>
</worksheet>
</file>

<file path=xl/worksheets/sheet14.xml><?xml version="1.0" encoding="utf-8"?>
<worksheet xmlns="http://schemas.openxmlformats.org/spreadsheetml/2006/main">
  <sheetPr>
    <outlinePr summaryBelow="1" summaryRight="1"/>
    <pageSetUpPr/>
  </sheetPr>
  <dimension ref="A1:D23"/>
  <sheetViews>
    <sheetView workbookViewId="0">
      <selection activeCell="A1" sqref="A1"/>
    </sheetView>
  </sheetViews>
  <sheetFormatPr baseColWidth="8" defaultRowHeight="15"/>
  <sheetData>
    <row r="1">
      <c r="A1" t="inlineStr">
        <is>
          <t>COMPARATIVO: VERSÕES DA DRE</t>
        </is>
      </c>
    </row>
    <row r="2">
      <c r="A2" t="inlineStr"/>
    </row>
    <row r="3">
      <c r="A3" t="inlineStr">
        <is>
          <t>PARÂMETRO</t>
        </is>
      </c>
      <c r="B3" t="inlineStr">
        <is>
          <t>ORIGINAL</t>
        </is>
      </c>
      <c r="C3" t="inlineStr">
        <is>
          <t>V1 CORRIGIDA</t>
        </is>
      </c>
      <c r="D3" t="inlineStr">
        <is>
          <t>V2 ATUALIZADA</t>
        </is>
      </c>
    </row>
    <row r="4">
      <c r="A4" t="inlineStr"/>
    </row>
    <row r="5">
      <c r="A5" t="inlineStr">
        <is>
          <t>Inflação energética (a.a.)</t>
        </is>
      </c>
      <c r="B5" t="inlineStr">
        <is>
          <t>6,00%</t>
        </is>
      </c>
      <c r="C5" t="inlineStr">
        <is>
          <t>6,00%</t>
        </is>
      </c>
      <c r="D5" t="inlineStr">
        <is>
          <t>16,28%</t>
        </is>
      </c>
    </row>
    <row r="6">
      <c r="A6" t="inlineStr">
        <is>
          <t>Preço kWh base (R$)</t>
        </is>
      </c>
      <c r="B6" t="inlineStr">
        <is>
          <t>R$ 2,70</t>
        </is>
      </c>
      <c r="C6" t="inlineStr">
        <is>
          <t>R$ 2,70</t>
        </is>
      </c>
      <c r="D6" t="inlineStr">
        <is>
          <t>R$ 2,70</t>
        </is>
      </c>
    </row>
    <row r="7">
      <c r="A7" t="inlineStr">
        <is>
          <t>Impostos (% Receita)</t>
        </is>
      </c>
      <c r="B7" t="inlineStr">
        <is>
          <t>13,33%</t>
        </is>
      </c>
      <c r="C7" t="inlineStr">
        <is>
          <t>20,00%</t>
        </is>
      </c>
      <c r="D7" t="inlineStr">
        <is>
          <t>20,00%</t>
        </is>
      </c>
    </row>
    <row r="8">
      <c r="A8" t="inlineStr">
        <is>
          <t>Crescimento recargas (a.a.)</t>
        </is>
      </c>
      <c r="B8" t="inlineStr">
        <is>
          <t>0%</t>
        </is>
      </c>
      <c r="C8" t="inlineStr">
        <is>
          <t>10%</t>
        </is>
      </c>
      <c r="D8" t="inlineStr">
        <is>
          <t>10%</t>
        </is>
      </c>
    </row>
    <row r="9">
      <c r="A9" t="inlineStr"/>
    </row>
    <row r="10">
      <c r="A10" t="inlineStr">
        <is>
          <t>ANO 1 (2026):</t>
        </is>
      </c>
      <c r="B10" t="inlineStr"/>
      <c r="C10" t="inlineStr"/>
      <c r="D10" t="inlineStr"/>
    </row>
    <row r="11">
      <c r="A11" t="inlineStr">
        <is>
          <t>EBITDA</t>
        </is>
      </c>
      <c r="B11" t="inlineStr">
        <is>
          <t>R$ 159.777,77</t>
        </is>
      </c>
      <c r="C11" t="inlineStr">
        <is>
          <t>R$ 130.468,12</t>
        </is>
      </c>
      <c r="D11" t="inlineStr">
        <is>
          <t>R$ 130,468.12</t>
        </is>
      </c>
    </row>
    <row r="12">
      <c r="A12" t="inlineStr">
        <is>
          <t>Parcela Investidor</t>
        </is>
      </c>
      <c r="B12" t="inlineStr">
        <is>
          <t>R$ 79.888,89</t>
        </is>
      </c>
      <c r="C12" t="inlineStr">
        <is>
          <t>R$ 65.234,06</t>
        </is>
      </c>
      <c r="D12" t="inlineStr">
        <is>
          <t>R$ 65,234.06</t>
        </is>
      </c>
    </row>
    <row r="13">
      <c r="A13" t="inlineStr"/>
    </row>
    <row r="14">
      <c r="A14" t="inlineStr">
        <is>
          <t>PAYBACK:</t>
        </is>
      </c>
      <c r="B14" t="inlineStr"/>
      <c r="C14" t="inlineStr"/>
      <c r="D14" t="inlineStr"/>
    </row>
    <row r="15">
      <c r="A15" t="inlineStr">
        <is>
          <t>Meses até payback</t>
        </is>
      </c>
      <c r="B15" t="inlineStr">
        <is>
          <t>26 meses</t>
        </is>
      </c>
      <c r="C15" t="inlineStr">
        <is>
          <t>29 meses</t>
        </is>
      </c>
      <c r="D15" t="inlineStr">
        <is>
          <t>27 meses</t>
        </is>
      </c>
    </row>
    <row r="16">
      <c r="A16" t="inlineStr"/>
    </row>
    <row r="17">
      <c r="A17" t="inlineStr">
        <is>
          <t>TOTAL 10 ANOS:</t>
        </is>
      </c>
      <c r="B17" t="inlineStr"/>
      <c r="C17" t="inlineStr"/>
      <c r="D17" t="inlineStr"/>
    </row>
    <row r="18">
      <c r="A18" t="inlineStr">
        <is>
          <t>EBITDA Total</t>
        </is>
      </c>
      <c r="B18" t="inlineStr">
        <is>
          <t>~R$ 2.000.000</t>
        </is>
      </c>
      <c r="C18" t="inlineStr">
        <is>
          <t>~R$ 2.600.000</t>
        </is>
      </c>
      <c r="D18" t="inlineStr">
        <is>
          <t>R$ 5,708,569.01</t>
        </is>
      </c>
    </row>
    <row r="19">
      <c r="A19" t="inlineStr">
        <is>
          <t>Parcela Investidor Total</t>
        </is>
      </c>
      <c r="B19" t="inlineStr">
        <is>
          <t>~R$ 1.000.000</t>
        </is>
      </c>
      <c r="C19" t="inlineStr">
        <is>
          <t>R$ 1.614.228,64</t>
        </is>
      </c>
      <c r="D19" t="inlineStr">
        <is>
          <t>R$ 2,854,284.51</t>
        </is>
      </c>
    </row>
    <row r="20">
      <c r="A20" t="inlineStr"/>
    </row>
    <row r="21">
      <c r="A21" t="inlineStr">
        <is>
          <t>NOTA:</t>
        </is>
      </c>
      <c r="B21" t="inlineStr"/>
      <c r="C21" t="inlineStr"/>
      <c r="D21" t="inlineStr"/>
    </row>
    <row r="22">
      <c r="A22" t="inlineStr">
        <is>
          <t>A inflação de 16,28% aumenta significativamente</t>
        </is>
      </c>
      <c r="B22" t="inlineStr"/>
      <c r="C22" t="inlineStr"/>
      <c r="D22" t="inlineStr"/>
    </row>
    <row r="23">
      <c r="A23" t="inlineStr">
        <is>
          <t>os valores nominais ao longo dos 10 anos.</t>
        </is>
      </c>
      <c r="B23" t="inlineStr"/>
      <c r="C23" t="inlineStr"/>
      <c r="D23" t="inlineStr"/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M32"/>
  <sheetViews>
    <sheetView workbookViewId="0">
      <selection activeCell="A1" sqref="A1"/>
    </sheetView>
  </sheetViews>
  <sheetFormatPr baseColWidth="8" defaultRowHeight="15"/>
  <sheetData>
    <row r="1">
      <c r="A1" t="inlineStr">
        <is>
          <t>Premissas do Modelo - CORRIGIDO V2</t>
        </is>
      </c>
      <c r="B1" t="inlineStr"/>
    </row>
    <row r="2">
      <c r="A2" t="inlineStr"/>
      <c r="B2" t="inlineStr"/>
    </row>
    <row r="3">
      <c r="A3">
        <f>== PARÂMETROS ATUALIZADOS ===</f>
        <v/>
      </c>
      <c r="B3" t="inlineStr"/>
    </row>
    <row r="4">
      <c r="A4" t="inlineStr">
        <is>
          <t>Inflação energética (a.a.) - ATUALIZADO</t>
        </is>
      </c>
      <c r="B4" t="n">
        <v>0.1628</v>
      </c>
    </row>
    <row r="5">
      <c r="A5" t="inlineStr">
        <is>
          <t>Preço kWh base (R$) - CONFIRMADO</t>
        </is>
      </c>
      <c r="B5" t="n">
        <v>2.7</v>
      </c>
    </row>
    <row r="6">
      <c r="A6" t="inlineStr"/>
      <c r="B6" t="inlineStr"/>
    </row>
    <row r="7">
      <c r="A7">
        <f>== PARÂMETROS GERAIS ===</f>
        <v/>
      </c>
      <c r="B7" t="inlineStr"/>
    </row>
    <row r="8">
      <c r="A8" t="inlineStr">
        <is>
          <t>Ano início</t>
        </is>
      </c>
      <c r="B8" t="n">
        <v>2026</v>
      </c>
    </row>
    <row r="9">
      <c r="A9" t="inlineStr">
        <is>
          <t>Número de anos (abas)</t>
        </is>
      </c>
      <c r="B9" t="n">
        <v>10</v>
      </c>
    </row>
    <row r="10">
      <c r="A10" t="inlineStr">
        <is>
          <t>Investimento por sócio (R$)</t>
        </is>
      </c>
      <c r="B10" t="n">
        <v>175000</v>
      </c>
    </row>
    <row r="11">
      <c r="A11" t="inlineStr">
        <is>
          <t>Participação por sócio</t>
        </is>
      </c>
      <c r="B11" t="n">
        <v>0.5</v>
      </c>
    </row>
    <row r="12">
      <c r="A12" t="inlineStr"/>
      <c r="B12" t="inlineStr"/>
    </row>
    <row r="13">
      <c r="A13">
        <f>== CORREÇÕES TRIBUTÁRIAS ===</f>
        <v/>
      </c>
      <c r="B13" t="inlineStr"/>
    </row>
    <row r="14">
      <c r="A14" t="inlineStr">
        <is>
          <t>Impostos (% Receita Bruta)</t>
        </is>
      </c>
      <c r="B14" t="n">
        <v>0.2</v>
      </c>
    </row>
    <row r="15">
      <c r="A15" t="inlineStr">
        <is>
          <t xml:space="preserve">  - ICMS estimado: 17%</t>
        </is>
      </c>
      <c r="B15" t="inlineStr"/>
    </row>
    <row r="16">
      <c r="A16" t="inlineStr">
        <is>
          <t xml:space="preserve">  - PIS/COFINS: 3,65%</t>
        </is>
      </c>
      <c r="B16" t="inlineStr"/>
    </row>
    <row r="17">
      <c r="A17" t="inlineStr">
        <is>
          <t>Taxa de serviço (% Receita Bruta)</t>
        </is>
      </c>
      <c r="B17" t="n">
        <v>0.075</v>
      </c>
    </row>
    <row r="18">
      <c r="A18" t="inlineStr">
        <is>
          <t>Crescimento recargas anual</t>
        </is>
      </c>
      <c r="B18" t="n">
        <v>0.1</v>
      </c>
    </row>
    <row r="19">
      <c r="A19" t="inlineStr"/>
      <c r="B19" t="inlineStr"/>
    </row>
    <row r="20">
      <c r="A20">
        <f>== PARÂMETROS OPERACIONAIS ===</f>
        <v/>
      </c>
      <c r="B20" t="inlineStr"/>
    </row>
    <row r="21">
      <c r="A21" t="inlineStr">
        <is>
          <t>kWh por recarga</t>
        </is>
      </c>
      <c r="B21" t="n">
        <v>35</v>
      </c>
    </row>
    <row r="22">
      <c r="A22" t="inlineStr">
        <is>
          <t>Custo energia base (R$/kWh)</t>
        </is>
      </c>
      <c r="B22" t="n">
        <v>0.9</v>
      </c>
    </row>
    <row r="23">
      <c r="A23" t="inlineStr">
        <is>
          <t>Aluguel base mensal (R$)</t>
        </is>
      </c>
      <c r="B23" t="n">
        <v>1400</v>
      </c>
    </row>
    <row r="24">
      <c r="A24" t="inlineStr">
        <is>
          <t>Plataforma base mensal (R$)</t>
        </is>
      </c>
      <c r="B24" t="n">
        <v>30</v>
      </c>
    </row>
    <row r="25">
      <c r="A25" t="inlineStr">
        <is>
          <t>Taxa Adm base mensal (R$)</t>
        </is>
      </c>
      <c r="B25" t="n">
        <v>600</v>
      </c>
    </row>
    <row r="26">
      <c r="A26" t="inlineStr">
        <is>
          <t>Manutenção base mensal (R$)</t>
        </is>
      </c>
      <c r="B26" t="n">
        <v>790</v>
      </c>
    </row>
    <row r="27">
      <c r="A27" t="inlineStr">
        <is>
          <t>Seguro base mensal (R$)</t>
        </is>
      </c>
      <c r="B27" t="n">
        <v>350</v>
      </c>
    </row>
    <row r="28">
      <c r="A28" t="inlineStr">
        <is>
          <t>Honorário contábil base mensal (R$)</t>
        </is>
      </c>
      <c r="B28" t="n">
        <v>300</v>
      </c>
    </row>
    <row r="29">
      <c r="A29" t="inlineStr"/>
      <c r="B29" t="inlineStr"/>
    </row>
    <row r="30">
      <c r="A30">
        <f>== RECARGAS ANO 1 ===</f>
        <v/>
      </c>
      <c r="B30" t="inlineStr"/>
    </row>
    <row r="31">
      <c r="A31" t="inlineStr">
        <is>
          <t>Mês</t>
        </is>
      </c>
      <c r="B31" t="inlineStr">
        <is>
          <t>Jan</t>
        </is>
      </c>
      <c r="C31" t="inlineStr">
        <is>
          <t>Fev</t>
        </is>
      </c>
      <c r="D31" t="inlineStr">
        <is>
          <t>Mar</t>
        </is>
      </c>
      <c r="E31" t="inlineStr">
        <is>
          <t>Abr</t>
        </is>
      </c>
      <c r="F31" t="inlineStr">
        <is>
          <t>Mai</t>
        </is>
      </c>
      <c r="G31" t="inlineStr">
        <is>
          <t>Jun</t>
        </is>
      </c>
      <c r="H31" t="inlineStr">
        <is>
          <t>Jul</t>
        </is>
      </c>
      <c r="I31" t="inlineStr">
        <is>
          <t>Ago</t>
        </is>
      </c>
      <c r="J31" t="inlineStr">
        <is>
          <t>Set</t>
        </is>
      </c>
      <c r="K31" t="inlineStr">
        <is>
          <t>Out</t>
        </is>
      </c>
      <c r="L31" t="inlineStr">
        <is>
          <t>Nov</t>
        </is>
      </c>
      <c r="M31" t="inlineStr">
        <is>
          <t>Dez</t>
        </is>
      </c>
    </row>
    <row r="32">
      <c r="A32" t="inlineStr">
        <is>
          <t>QTD</t>
        </is>
      </c>
      <c r="B32" t="n">
        <v>300</v>
      </c>
      <c r="C32" t="n">
        <v>350</v>
      </c>
      <c r="D32" t="n">
        <v>400</v>
      </c>
      <c r="E32" t="n">
        <v>400</v>
      </c>
      <c r="F32" t="n">
        <v>400</v>
      </c>
      <c r="G32" t="n">
        <v>400</v>
      </c>
      <c r="H32" t="n">
        <v>400</v>
      </c>
      <c r="I32" t="n">
        <v>400</v>
      </c>
      <c r="J32" t="n">
        <v>400</v>
      </c>
      <c r="K32" t="n">
        <v>400</v>
      </c>
      <c r="L32" t="n">
        <v>400</v>
      </c>
      <c r="M32" t="n">
        <v>400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N34"/>
  <sheetViews>
    <sheetView workbookViewId="0">
      <selection activeCell="A1" sqref="A1"/>
    </sheetView>
  </sheetViews>
  <sheetFormatPr baseColWidth="8" defaultRowHeight="15"/>
  <sheetData>
    <row r="1">
      <c r="A1" t="inlineStr">
        <is>
          <t>DRE – 2026 (mensal e total anual) - CORRIGIDO V2</t>
        </is>
      </c>
      <c r="B1" t="inlineStr"/>
      <c r="C1" t="inlineStr"/>
      <c r="D1" t="inlineStr"/>
      <c r="E1" t="inlineStr"/>
      <c r="F1" t="inlineStr"/>
      <c r="G1" t="inlineStr"/>
      <c r="H1" t="inlineStr"/>
      <c r="I1" t="inlineStr"/>
      <c r="J1" t="inlineStr"/>
      <c r="K1" t="inlineStr"/>
      <c r="L1" t="inlineStr"/>
      <c r="M1" t="inlineStr"/>
      <c r="N1" t="inlineStr"/>
    </row>
    <row r="2">
      <c r="A2" t="inlineStr"/>
      <c r="B2" t="inlineStr"/>
      <c r="C2" t="inlineStr"/>
      <c r="D2" t="inlineStr"/>
      <c r="E2" t="inlineStr"/>
      <c r="F2" t="inlineStr"/>
      <c r="G2" t="inlineStr"/>
      <c r="H2" t="inlineStr"/>
      <c r="I2" t="inlineStr"/>
      <c r="J2" t="inlineStr"/>
      <c r="K2" t="inlineStr"/>
      <c r="L2" t="inlineStr"/>
      <c r="M2" t="inlineStr"/>
      <c r="N2" t="inlineStr"/>
    </row>
    <row r="3">
      <c r="A3" t="inlineStr">
        <is>
          <t>Ano</t>
        </is>
      </c>
      <c r="B3" t="n">
        <v>2026</v>
      </c>
      <c r="C3" t="inlineStr"/>
      <c r="D3" t="inlineStr"/>
      <c r="E3" t="inlineStr"/>
      <c r="F3" t="inlineStr"/>
      <c r="G3" t="inlineStr"/>
      <c r="H3" t="inlineStr"/>
      <c r="I3" t="inlineStr"/>
      <c r="J3" t="inlineStr"/>
      <c r="K3" t="inlineStr"/>
      <c r="L3" t="inlineStr"/>
      <c r="M3" t="inlineStr"/>
      <c r="N3" t="inlineStr"/>
    </row>
    <row r="4">
      <c r="A4" t="inlineStr">
        <is>
          <t>Fator inflação (vs. base)</t>
        </is>
      </c>
      <c r="B4" t="n">
        <v>1</v>
      </c>
      <c r="C4" t="inlineStr"/>
      <c r="D4" t="inlineStr"/>
      <c r="E4" t="inlineStr"/>
      <c r="F4" t="inlineStr"/>
      <c r="G4" t="inlineStr"/>
      <c r="H4" t="inlineStr"/>
      <c r="I4" t="inlineStr"/>
      <c r="J4" t="inlineStr"/>
      <c r="K4" t="inlineStr"/>
      <c r="L4" t="inlineStr"/>
      <c r="M4" t="inlineStr"/>
      <c r="N4" t="inlineStr"/>
    </row>
    <row r="5">
      <c r="A5" t="inlineStr">
        <is>
          <t>Preço kWh (R$)</t>
        </is>
      </c>
      <c r="B5" t="n">
        <v>2.7</v>
      </c>
      <c r="C5" t="inlineStr"/>
      <c r="D5" t="inlineStr"/>
      <c r="E5" t="inlineStr"/>
      <c r="F5" t="inlineStr"/>
      <c r="G5" t="inlineStr"/>
      <c r="H5" t="inlineStr"/>
      <c r="I5" t="inlineStr"/>
      <c r="J5" t="inlineStr"/>
      <c r="K5" t="inlineStr"/>
      <c r="L5" t="inlineStr"/>
      <c r="M5" t="inlineStr"/>
      <c r="N5" t="inlineStr"/>
    </row>
    <row r="6">
      <c r="A6" t="inlineStr">
        <is>
          <t>Custo energia (R$/kWh)</t>
        </is>
      </c>
      <c r="B6" t="n">
        <v>0.9</v>
      </c>
      <c r="C6" t="inlineStr"/>
      <c r="D6" t="inlineStr"/>
      <c r="E6" t="inlineStr"/>
      <c r="F6" t="inlineStr"/>
      <c r="G6" t="inlineStr"/>
      <c r="H6" t="inlineStr"/>
      <c r="I6" t="inlineStr"/>
      <c r="J6" t="inlineStr"/>
      <c r="K6" t="inlineStr"/>
      <c r="L6" t="inlineStr"/>
      <c r="M6" t="inlineStr"/>
      <c r="N6" t="inlineStr"/>
    </row>
    <row r="7">
      <c r="A7" t="inlineStr"/>
      <c r="B7" t="inlineStr"/>
      <c r="C7" t="inlineStr"/>
      <c r="D7" t="inlineStr"/>
      <c r="E7" t="inlineStr"/>
      <c r="F7" t="inlineStr"/>
      <c r="G7" t="inlineStr"/>
      <c r="H7" t="inlineStr"/>
      <c r="I7" t="inlineStr"/>
      <c r="J7" t="inlineStr"/>
      <c r="K7" t="inlineStr"/>
      <c r="L7" t="inlineStr"/>
      <c r="M7" t="inlineStr"/>
      <c r="N7" t="inlineStr"/>
    </row>
    <row r="8">
      <c r="A8" t="inlineStr"/>
      <c r="B8" t="inlineStr"/>
      <c r="C8" t="inlineStr"/>
      <c r="D8" t="inlineStr"/>
      <c r="E8" t="inlineStr"/>
      <c r="F8" t="inlineStr"/>
      <c r="G8" t="inlineStr"/>
      <c r="H8" t="inlineStr"/>
      <c r="I8" t="inlineStr"/>
      <c r="J8" t="inlineStr"/>
      <c r="K8" t="inlineStr"/>
      <c r="L8" t="inlineStr"/>
      <c r="M8" t="inlineStr"/>
      <c r="N8" t="inlineStr"/>
    </row>
    <row r="9">
      <c r="A9" t="inlineStr">
        <is>
          <t>Linha</t>
        </is>
      </c>
      <c r="B9" t="inlineStr">
        <is>
          <t>2026-01-01</t>
        </is>
      </c>
      <c r="C9" t="inlineStr">
        <is>
          <t>2026-02-01</t>
        </is>
      </c>
      <c r="D9" t="inlineStr">
        <is>
          <t>2026-03-01</t>
        </is>
      </c>
      <c r="E9" t="inlineStr">
        <is>
          <t>2026-04-01</t>
        </is>
      </c>
      <c r="F9" t="inlineStr">
        <is>
          <t>2026-05-01</t>
        </is>
      </c>
      <c r="G9" t="inlineStr">
        <is>
          <t>2026-06-01</t>
        </is>
      </c>
      <c r="H9" t="inlineStr">
        <is>
          <t>2026-07-01</t>
        </is>
      </c>
      <c r="I9" t="inlineStr">
        <is>
          <t>2026-08-01</t>
        </is>
      </c>
      <c r="J9" t="inlineStr">
        <is>
          <t>2026-09-01</t>
        </is>
      </c>
      <c r="K9" t="inlineStr">
        <is>
          <t>2026-10-01</t>
        </is>
      </c>
      <c r="L9" t="inlineStr">
        <is>
          <t>2026-11-01</t>
        </is>
      </c>
      <c r="M9" t="inlineStr">
        <is>
          <t>2026-12-01</t>
        </is>
      </c>
      <c r="N9" t="inlineStr">
        <is>
          <t>Total</t>
        </is>
      </c>
    </row>
    <row r="10">
      <c r="A10" t="inlineStr">
        <is>
          <t>QTD Recargas</t>
        </is>
      </c>
      <c r="B10" t="n">
        <v>300</v>
      </c>
      <c r="C10" t="n">
        <v>350</v>
      </c>
      <c r="D10" t="n">
        <v>400</v>
      </c>
      <c r="E10" t="n">
        <v>400</v>
      </c>
      <c r="F10" t="n">
        <v>400</v>
      </c>
      <c r="G10" t="n">
        <v>400</v>
      </c>
      <c r="H10" t="n">
        <v>400</v>
      </c>
      <c r="I10" t="n">
        <v>400</v>
      </c>
      <c r="J10" t="n">
        <v>400</v>
      </c>
      <c r="K10" t="n">
        <v>400</v>
      </c>
      <c r="L10" t="n">
        <v>400</v>
      </c>
      <c r="M10" t="n">
        <v>400</v>
      </c>
      <c r="N10" t="n">
        <v>4650</v>
      </c>
    </row>
    <row r="11">
      <c r="A11" t="inlineStr"/>
      <c r="B11" t="inlineStr"/>
      <c r="C11" t="inlineStr"/>
      <c r="D11" t="inlineStr"/>
      <c r="E11" t="inlineStr"/>
      <c r="F11" t="inlineStr"/>
      <c r="G11" t="inlineStr"/>
      <c r="H11" t="inlineStr"/>
      <c r="I11" t="inlineStr"/>
      <c r="J11" t="inlineStr"/>
      <c r="K11" t="inlineStr"/>
      <c r="L11" t="inlineStr"/>
      <c r="M11" t="inlineStr"/>
      <c r="N11" t="inlineStr"/>
    </row>
    <row r="12">
      <c r="A12" t="inlineStr">
        <is>
          <t>Receita Bruta</t>
        </is>
      </c>
      <c r="B12" t="n">
        <v>28350</v>
      </c>
      <c r="C12" t="n">
        <v>33075</v>
      </c>
      <c r="D12" t="n">
        <v>37800</v>
      </c>
      <c r="E12" t="n">
        <v>37800</v>
      </c>
      <c r="F12" t="n">
        <v>37800</v>
      </c>
      <c r="G12" t="n">
        <v>37800</v>
      </c>
      <c r="H12" t="n">
        <v>37800</v>
      </c>
      <c r="I12" t="n">
        <v>37800</v>
      </c>
      <c r="J12" t="n">
        <v>37800</v>
      </c>
      <c r="K12" t="n">
        <v>37800</v>
      </c>
      <c r="L12" t="n">
        <v>37800</v>
      </c>
      <c r="M12" t="n">
        <v>37800</v>
      </c>
      <c r="N12" t="n">
        <v>439425</v>
      </c>
    </row>
    <row r="13">
      <c r="A13" t="inlineStr">
        <is>
          <t>Impostos (20%)</t>
        </is>
      </c>
      <c r="B13" t="n">
        <v>5670</v>
      </c>
      <c r="C13" t="n">
        <v>6615</v>
      </c>
      <c r="D13" t="n">
        <v>7560</v>
      </c>
      <c r="E13" t="n">
        <v>7560</v>
      </c>
      <c r="F13" t="n">
        <v>7560</v>
      </c>
      <c r="G13" t="n">
        <v>7560</v>
      </c>
      <c r="H13" t="n">
        <v>7560</v>
      </c>
      <c r="I13" t="n">
        <v>7560</v>
      </c>
      <c r="J13" t="n">
        <v>7560</v>
      </c>
      <c r="K13" t="n">
        <v>7560</v>
      </c>
      <c r="L13" t="n">
        <v>7560</v>
      </c>
      <c r="M13" t="n">
        <v>7560</v>
      </c>
      <c r="N13" t="n">
        <v>87885</v>
      </c>
    </row>
    <row r="14">
      <c r="A14" t="inlineStr">
        <is>
          <t>Receita Líquida</t>
        </is>
      </c>
      <c r="B14" t="n">
        <v>22680</v>
      </c>
      <c r="C14" t="n">
        <v>26460</v>
      </c>
      <c r="D14" t="n">
        <v>30240</v>
      </c>
      <c r="E14" t="n">
        <v>30240</v>
      </c>
      <c r="F14" t="n">
        <v>30240</v>
      </c>
      <c r="G14" t="n">
        <v>30240</v>
      </c>
      <c r="H14" t="n">
        <v>30240</v>
      </c>
      <c r="I14" t="n">
        <v>30240</v>
      </c>
      <c r="J14" t="n">
        <v>30240</v>
      </c>
      <c r="K14" t="n">
        <v>30240</v>
      </c>
      <c r="L14" t="n">
        <v>30240</v>
      </c>
      <c r="M14" t="n">
        <v>30240</v>
      </c>
      <c r="N14" t="n">
        <v>351540</v>
      </c>
    </row>
    <row r="15">
      <c r="A15" t="inlineStr"/>
      <c r="B15" t="inlineStr"/>
      <c r="C15" t="inlineStr"/>
      <c r="D15" t="inlineStr"/>
      <c r="E15" t="inlineStr"/>
      <c r="F15" t="inlineStr"/>
      <c r="G15" t="inlineStr"/>
      <c r="H15" t="inlineStr"/>
      <c r="I15" t="inlineStr"/>
      <c r="J15" t="inlineStr"/>
      <c r="K15" t="inlineStr"/>
      <c r="L15" t="inlineStr"/>
      <c r="M15" t="inlineStr"/>
      <c r="N15" t="inlineStr"/>
    </row>
    <row r="16">
      <c r="A16" t="inlineStr">
        <is>
          <t>Energia elétrica</t>
        </is>
      </c>
      <c r="B16" t="n">
        <v>9450</v>
      </c>
      <c r="C16" t="n">
        <v>11025</v>
      </c>
      <c r="D16" t="n">
        <v>12600</v>
      </c>
      <c r="E16" t="n">
        <v>12600</v>
      </c>
      <c r="F16" t="n">
        <v>12600</v>
      </c>
      <c r="G16" t="n">
        <v>12600</v>
      </c>
      <c r="H16" t="n">
        <v>12600</v>
      </c>
      <c r="I16" t="n">
        <v>12600</v>
      </c>
      <c r="J16" t="n">
        <v>12600</v>
      </c>
      <c r="K16" t="n">
        <v>12600</v>
      </c>
      <c r="L16" t="n">
        <v>12600</v>
      </c>
      <c r="M16" t="n">
        <v>12600</v>
      </c>
      <c r="N16" t="n">
        <v>146475</v>
      </c>
    </row>
    <row r="17">
      <c r="A17" t="inlineStr">
        <is>
          <t>CUSTOS DIRETOS OPERACIONAIS</t>
        </is>
      </c>
      <c r="B17" t="n">
        <v>9450</v>
      </c>
      <c r="C17" t="n">
        <v>11025</v>
      </c>
      <c r="D17" t="n">
        <v>12600</v>
      </c>
      <c r="E17" t="n">
        <v>12600</v>
      </c>
      <c r="F17" t="n">
        <v>12600</v>
      </c>
      <c r="G17" t="n">
        <v>12600</v>
      </c>
      <c r="H17" t="n">
        <v>12600</v>
      </c>
      <c r="I17" t="n">
        <v>12600</v>
      </c>
      <c r="J17" t="n">
        <v>12600</v>
      </c>
      <c r="K17" t="n">
        <v>12600</v>
      </c>
      <c r="L17" t="n">
        <v>12600</v>
      </c>
      <c r="M17" t="n">
        <v>12600</v>
      </c>
      <c r="N17" t="n">
        <v>146475</v>
      </c>
    </row>
    <row r="18">
      <c r="A18" t="inlineStr"/>
      <c r="B18" t="inlineStr"/>
      <c r="C18" t="inlineStr"/>
      <c r="D18" t="inlineStr"/>
      <c r="E18" t="inlineStr"/>
      <c r="F18" t="inlineStr"/>
      <c r="G18" t="inlineStr"/>
      <c r="H18" t="inlineStr"/>
      <c r="I18" t="inlineStr"/>
      <c r="J18" t="inlineStr"/>
      <c r="K18" t="inlineStr"/>
      <c r="L18" t="inlineStr"/>
      <c r="M18" t="inlineStr"/>
      <c r="N18" t="inlineStr"/>
    </row>
    <row r="19">
      <c r="A19" t="inlineStr">
        <is>
          <t>RESULTADO BRUTO</t>
        </is>
      </c>
      <c r="B19" t="n">
        <v>13230</v>
      </c>
      <c r="C19" t="n">
        <v>15435</v>
      </c>
      <c r="D19" t="n">
        <v>17640</v>
      </c>
      <c r="E19" t="n">
        <v>17640</v>
      </c>
      <c r="F19" t="n">
        <v>17640</v>
      </c>
      <c r="G19" t="n">
        <v>17640</v>
      </c>
      <c r="H19" t="n">
        <v>17640</v>
      </c>
      <c r="I19" t="n">
        <v>17640</v>
      </c>
      <c r="J19" t="n">
        <v>17640</v>
      </c>
      <c r="K19" t="n">
        <v>17640</v>
      </c>
      <c r="L19" t="n">
        <v>17640</v>
      </c>
      <c r="M19" t="n">
        <v>17640</v>
      </c>
      <c r="N19" t="n">
        <v>205065</v>
      </c>
    </row>
    <row r="20">
      <c r="A20" t="inlineStr"/>
      <c r="B20" t="inlineStr"/>
      <c r="C20" t="inlineStr"/>
      <c r="D20" t="inlineStr"/>
      <c r="E20" t="inlineStr"/>
      <c r="F20" t="inlineStr"/>
      <c r="G20" t="inlineStr"/>
      <c r="H20" t="inlineStr"/>
      <c r="I20" t="inlineStr"/>
      <c r="J20" t="inlineStr"/>
      <c r="K20" t="inlineStr"/>
      <c r="L20" t="inlineStr"/>
      <c r="M20" t="inlineStr"/>
      <c r="N20" t="inlineStr"/>
    </row>
    <row r="21">
      <c r="A21" t="inlineStr">
        <is>
          <t>Aluguel</t>
        </is>
      </c>
      <c r="B21" t="n">
        <v>1400</v>
      </c>
      <c r="C21" t="n">
        <v>1400</v>
      </c>
      <c r="D21" t="n">
        <v>1400</v>
      </c>
      <c r="E21" t="n">
        <v>1400</v>
      </c>
      <c r="F21" t="n">
        <v>1400</v>
      </c>
      <c r="G21" t="n">
        <v>1400</v>
      </c>
      <c r="H21" t="n">
        <v>1400</v>
      </c>
      <c r="I21" t="n">
        <v>1400</v>
      </c>
      <c r="J21" t="n">
        <v>1400</v>
      </c>
      <c r="K21" t="n">
        <v>1400</v>
      </c>
      <c r="L21" t="n">
        <v>1400</v>
      </c>
      <c r="M21" t="n">
        <v>1400</v>
      </c>
      <c r="N21" t="n">
        <v>16800</v>
      </c>
    </row>
    <row r="22">
      <c r="A22" t="inlineStr">
        <is>
          <t>Plataforma</t>
        </is>
      </c>
      <c r="B22" t="n">
        <v>30</v>
      </c>
      <c r="C22" t="n">
        <v>30</v>
      </c>
      <c r="D22" t="n">
        <v>30</v>
      </c>
      <c r="E22" t="n">
        <v>30</v>
      </c>
      <c r="F22" t="n">
        <v>30</v>
      </c>
      <c r="G22" t="n">
        <v>30</v>
      </c>
      <c r="H22" t="n">
        <v>30</v>
      </c>
      <c r="I22" t="n">
        <v>30</v>
      </c>
      <c r="J22" t="n">
        <v>30</v>
      </c>
      <c r="K22" t="n">
        <v>30</v>
      </c>
      <c r="L22" t="n">
        <v>30</v>
      </c>
      <c r="M22" t="n">
        <v>30</v>
      </c>
      <c r="N22" t="n">
        <v>360</v>
      </c>
    </row>
    <row r="23">
      <c r="A23" t="inlineStr">
        <is>
          <t>Taxa de serviço</t>
        </is>
      </c>
      <c r="B23" t="n">
        <v>2126.25</v>
      </c>
      <c r="C23" t="n">
        <v>2480.62</v>
      </c>
      <c r="D23" t="n">
        <v>2835</v>
      </c>
      <c r="E23" t="n">
        <v>2835</v>
      </c>
      <c r="F23" t="n">
        <v>2835</v>
      </c>
      <c r="G23" t="n">
        <v>2835</v>
      </c>
      <c r="H23" t="n">
        <v>2835</v>
      </c>
      <c r="I23" t="n">
        <v>2835</v>
      </c>
      <c r="J23" t="n">
        <v>2835</v>
      </c>
      <c r="K23" t="n">
        <v>2835</v>
      </c>
      <c r="L23" t="n">
        <v>2835</v>
      </c>
      <c r="M23" t="n">
        <v>2835</v>
      </c>
      <c r="N23" t="n">
        <v>32956.88</v>
      </c>
    </row>
    <row r="24">
      <c r="A24" t="inlineStr">
        <is>
          <t>Taxa de Administração</t>
        </is>
      </c>
      <c r="B24" t="n">
        <v>600</v>
      </c>
      <c r="C24" t="n">
        <v>600</v>
      </c>
      <c r="D24" t="n">
        <v>600</v>
      </c>
      <c r="E24" t="n">
        <v>600</v>
      </c>
      <c r="F24" t="n">
        <v>600</v>
      </c>
      <c r="G24" t="n">
        <v>600</v>
      </c>
      <c r="H24" t="n">
        <v>600</v>
      </c>
      <c r="I24" t="n">
        <v>600</v>
      </c>
      <c r="J24" t="n">
        <v>600</v>
      </c>
      <c r="K24" t="n">
        <v>600</v>
      </c>
      <c r="L24" t="n">
        <v>600</v>
      </c>
      <c r="M24" t="n">
        <v>600</v>
      </c>
      <c r="N24" t="n">
        <v>7200</v>
      </c>
    </row>
    <row r="25">
      <c r="A25" t="inlineStr">
        <is>
          <t>Manutenção</t>
        </is>
      </c>
      <c r="B25" t="n">
        <v>790</v>
      </c>
      <c r="C25" t="n">
        <v>790</v>
      </c>
      <c r="D25" t="n">
        <v>790</v>
      </c>
      <c r="E25" t="n">
        <v>790</v>
      </c>
      <c r="F25" t="n">
        <v>790</v>
      </c>
      <c r="G25" t="n">
        <v>790</v>
      </c>
      <c r="H25" t="n">
        <v>790</v>
      </c>
      <c r="I25" t="n">
        <v>790</v>
      </c>
      <c r="J25" t="n">
        <v>790</v>
      </c>
      <c r="K25" t="n">
        <v>790</v>
      </c>
      <c r="L25" t="n">
        <v>790</v>
      </c>
      <c r="M25" t="n">
        <v>790</v>
      </c>
      <c r="N25" t="n">
        <v>9480</v>
      </c>
    </row>
    <row r="26">
      <c r="A26" t="inlineStr">
        <is>
          <t>Seguro</t>
        </is>
      </c>
      <c r="B26" t="n">
        <v>350</v>
      </c>
      <c r="C26" t="n">
        <v>350</v>
      </c>
      <c r="D26" t="n">
        <v>350</v>
      </c>
      <c r="E26" t="n">
        <v>350</v>
      </c>
      <c r="F26" t="n">
        <v>350</v>
      </c>
      <c r="G26" t="n">
        <v>350</v>
      </c>
      <c r="H26" t="n">
        <v>350</v>
      </c>
      <c r="I26" t="n">
        <v>350</v>
      </c>
      <c r="J26" t="n">
        <v>350</v>
      </c>
      <c r="K26" t="n">
        <v>350</v>
      </c>
      <c r="L26" t="n">
        <v>350</v>
      </c>
      <c r="M26" t="n">
        <v>350</v>
      </c>
      <c r="N26" t="n">
        <v>4200</v>
      </c>
    </row>
    <row r="27">
      <c r="A27" t="inlineStr">
        <is>
          <t>Honorário contábil</t>
        </is>
      </c>
      <c r="B27" t="n">
        <v>300</v>
      </c>
      <c r="C27" t="n">
        <v>300</v>
      </c>
      <c r="D27" t="n">
        <v>300</v>
      </c>
      <c r="E27" t="n">
        <v>300</v>
      </c>
      <c r="F27" t="n">
        <v>300</v>
      </c>
      <c r="G27" t="n">
        <v>300</v>
      </c>
      <c r="H27" t="n">
        <v>300</v>
      </c>
      <c r="I27" t="n">
        <v>300</v>
      </c>
      <c r="J27" t="n">
        <v>300</v>
      </c>
      <c r="K27" t="n">
        <v>300</v>
      </c>
      <c r="L27" t="n">
        <v>300</v>
      </c>
      <c r="M27" t="n">
        <v>300</v>
      </c>
      <c r="N27" t="n">
        <v>3600</v>
      </c>
    </row>
    <row r="28">
      <c r="A28" t="inlineStr">
        <is>
          <t>DESPESAS OPERACIONAIS</t>
        </is>
      </c>
      <c r="B28" t="n">
        <v>5596.25</v>
      </c>
      <c r="C28" t="n">
        <v>5950.62</v>
      </c>
      <c r="D28" t="n">
        <v>6305</v>
      </c>
      <c r="E28" t="n">
        <v>6305</v>
      </c>
      <c r="F28" t="n">
        <v>6305</v>
      </c>
      <c r="G28" t="n">
        <v>6305</v>
      </c>
      <c r="H28" t="n">
        <v>6305</v>
      </c>
      <c r="I28" t="n">
        <v>6305</v>
      </c>
      <c r="J28" t="n">
        <v>6305</v>
      </c>
      <c r="K28" t="n">
        <v>6305</v>
      </c>
      <c r="L28" t="n">
        <v>6305</v>
      </c>
      <c r="M28" t="n">
        <v>6305</v>
      </c>
      <c r="N28" t="n">
        <v>74596.88</v>
      </c>
    </row>
    <row r="29">
      <c r="A29" t="inlineStr"/>
      <c r="B29" t="inlineStr"/>
      <c r="C29" t="inlineStr"/>
      <c r="D29" t="inlineStr"/>
      <c r="E29" t="inlineStr"/>
      <c r="F29" t="inlineStr"/>
      <c r="G29" t="inlineStr"/>
      <c r="H29" t="inlineStr"/>
      <c r="I29" t="inlineStr"/>
      <c r="J29" t="inlineStr"/>
      <c r="K29" t="inlineStr"/>
      <c r="L29" t="inlineStr"/>
      <c r="M29" t="inlineStr"/>
      <c r="N29" t="inlineStr"/>
    </row>
    <row r="30">
      <c r="A30" t="inlineStr">
        <is>
          <t>EBITDA</t>
        </is>
      </c>
      <c r="B30" t="n">
        <v>7633.75</v>
      </c>
      <c r="C30" t="n">
        <v>9484.379999999999</v>
      </c>
      <c r="D30" t="n">
        <v>11335</v>
      </c>
      <c r="E30" t="n">
        <v>11335</v>
      </c>
      <c r="F30" t="n">
        <v>11335</v>
      </c>
      <c r="G30" t="n">
        <v>11335</v>
      </c>
      <c r="H30" t="n">
        <v>11335</v>
      </c>
      <c r="I30" t="n">
        <v>11335</v>
      </c>
      <c r="J30" t="n">
        <v>11335</v>
      </c>
      <c r="K30" t="n">
        <v>11335</v>
      </c>
      <c r="L30" t="n">
        <v>11335</v>
      </c>
      <c r="M30" t="n">
        <v>11335</v>
      </c>
      <c r="N30" t="n">
        <v>130468.12</v>
      </c>
    </row>
    <row r="31">
      <c r="A31" t="inlineStr">
        <is>
          <t>RESULTADO LIQUIDO DA SCP</t>
        </is>
      </c>
      <c r="B31" t="n">
        <v>7633.75</v>
      </c>
      <c r="C31" t="n">
        <v>9484.379999999999</v>
      </c>
      <c r="D31" t="n">
        <v>11335</v>
      </c>
      <c r="E31" t="n">
        <v>11335</v>
      </c>
      <c r="F31" t="n">
        <v>11335</v>
      </c>
      <c r="G31" t="n">
        <v>11335</v>
      </c>
      <c r="H31" t="n">
        <v>11335</v>
      </c>
      <c r="I31" t="n">
        <v>11335</v>
      </c>
      <c r="J31" t="n">
        <v>11335</v>
      </c>
      <c r="K31" t="n">
        <v>11335</v>
      </c>
      <c r="L31" t="n">
        <v>11335</v>
      </c>
      <c r="M31" t="n">
        <v>11335</v>
      </c>
      <c r="N31" t="n">
        <v>130468.12</v>
      </c>
    </row>
    <row r="32">
      <c r="A32" t="inlineStr"/>
      <c r="B32" t="inlineStr"/>
      <c r="C32" t="inlineStr"/>
      <c r="D32" t="inlineStr"/>
      <c r="E32" t="inlineStr"/>
      <c r="F32" t="inlineStr"/>
      <c r="G32" t="inlineStr"/>
      <c r="H32" t="inlineStr"/>
      <c r="I32" t="inlineStr"/>
      <c r="J32" t="inlineStr"/>
      <c r="K32" t="inlineStr"/>
      <c r="L32" t="inlineStr"/>
      <c r="M32" t="inlineStr"/>
      <c r="N32" t="inlineStr"/>
    </row>
    <row r="33">
      <c r="A33" t="inlineStr">
        <is>
          <t>Parcela E-Panta (lucros distribuídos)</t>
        </is>
      </c>
      <c r="B33" t="n">
        <v>3816.88</v>
      </c>
      <c r="C33" t="n">
        <v>4742.19</v>
      </c>
      <c r="D33" t="n">
        <v>5667.5</v>
      </c>
      <c r="E33" t="n">
        <v>5667.5</v>
      </c>
      <c r="F33" t="n">
        <v>5667.5</v>
      </c>
      <c r="G33" t="n">
        <v>5667.5</v>
      </c>
      <c r="H33" t="n">
        <v>5667.5</v>
      </c>
      <c r="I33" t="n">
        <v>5667.5</v>
      </c>
      <c r="J33" t="n">
        <v>5667.5</v>
      </c>
      <c r="K33" t="n">
        <v>5667.5</v>
      </c>
      <c r="L33" t="n">
        <v>5667.5</v>
      </c>
      <c r="M33" t="n">
        <v>5667.5</v>
      </c>
      <c r="N33" t="n">
        <v>65234.06</v>
      </c>
    </row>
    <row r="34">
      <c r="A34" t="inlineStr">
        <is>
          <t>Parcela Investidor (lucros distribuídos)</t>
        </is>
      </c>
      <c r="B34" t="n">
        <v>3816.88</v>
      </c>
      <c r="C34" t="n">
        <v>4742.19</v>
      </c>
      <c r="D34" t="n">
        <v>5667.5</v>
      </c>
      <c r="E34" t="n">
        <v>5667.5</v>
      </c>
      <c r="F34" t="n">
        <v>5667.5</v>
      </c>
      <c r="G34" t="n">
        <v>5667.5</v>
      </c>
      <c r="H34" t="n">
        <v>5667.5</v>
      </c>
      <c r="I34" t="n">
        <v>5667.5</v>
      </c>
      <c r="J34" t="n">
        <v>5667.5</v>
      </c>
      <c r="K34" t="n">
        <v>5667.5</v>
      </c>
      <c r="L34" t="n">
        <v>5667.5</v>
      </c>
      <c r="M34" t="n">
        <v>5667.5</v>
      </c>
      <c r="N34" t="n">
        <v>65234.06</v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N34"/>
  <sheetViews>
    <sheetView workbookViewId="0">
      <selection activeCell="A1" sqref="A1"/>
    </sheetView>
  </sheetViews>
  <sheetFormatPr baseColWidth="8" defaultRowHeight="15"/>
  <sheetData>
    <row r="1">
      <c r="A1" t="inlineStr">
        <is>
          <t>DRE – 2027 (mensal e total anual) - CORRIGIDO V2</t>
        </is>
      </c>
      <c r="B1" t="inlineStr"/>
      <c r="C1" t="inlineStr"/>
      <c r="D1" t="inlineStr"/>
      <c r="E1" t="inlineStr"/>
      <c r="F1" t="inlineStr"/>
      <c r="G1" t="inlineStr"/>
      <c r="H1" t="inlineStr"/>
      <c r="I1" t="inlineStr"/>
      <c r="J1" t="inlineStr"/>
      <c r="K1" t="inlineStr"/>
      <c r="L1" t="inlineStr"/>
      <c r="M1" t="inlineStr"/>
      <c r="N1" t="inlineStr"/>
    </row>
    <row r="2">
      <c r="A2" t="inlineStr"/>
      <c r="B2" t="inlineStr"/>
      <c r="C2" t="inlineStr"/>
      <c r="D2" t="inlineStr"/>
      <c r="E2" t="inlineStr"/>
      <c r="F2" t="inlineStr"/>
      <c r="G2" t="inlineStr"/>
      <c r="H2" t="inlineStr"/>
      <c r="I2" t="inlineStr"/>
      <c r="J2" t="inlineStr"/>
      <c r="K2" t="inlineStr"/>
      <c r="L2" t="inlineStr"/>
      <c r="M2" t="inlineStr"/>
      <c r="N2" t="inlineStr"/>
    </row>
    <row r="3">
      <c r="A3" t="inlineStr">
        <is>
          <t>Ano</t>
        </is>
      </c>
      <c r="B3" t="n">
        <v>2027</v>
      </c>
      <c r="C3" t="inlineStr"/>
      <c r="D3" t="inlineStr"/>
      <c r="E3" t="inlineStr"/>
      <c r="F3" t="inlineStr"/>
      <c r="G3" t="inlineStr"/>
      <c r="H3" t="inlineStr"/>
      <c r="I3" t="inlineStr"/>
      <c r="J3" t="inlineStr"/>
      <c r="K3" t="inlineStr"/>
      <c r="L3" t="inlineStr"/>
      <c r="M3" t="inlineStr"/>
      <c r="N3" t="inlineStr"/>
    </row>
    <row r="4">
      <c r="A4" t="inlineStr">
        <is>
          <t>Fator inflação (vs. base)</t>
        </is>
      </c>
      <c r="B4" t="n">
        <v>1.1628</v>
      </c>
      <c r="C4" t="inlineStr"/>
      <c r="D4" t="inlineStr"/>
      <c r="E4" t="inlineStr"/>
      <c r="F4" t="inlineStr"/>
      <c r="G4" t="inlineStr"/>
      <c r="H4" t="inlineStr"/>
      <c r="I4" t="inlineStr"/>
      <c r="J4" t="inlineStr"/>
      <c r="K4" t="inlineStr"/>
      <c r="L4" t="inlineStr"/>
      <c r="M4" t="inlineStr"/>
      <c r="N4" t="inlineStr"/>
    </row>
    <row r="5">
      <c r="A5" t="inlineStr">
        <is>
          <t>Preço kWh (R$)</t>
        </is>
      </c>
      <c r="B5" t="n">
        <v>3.1396</v>
      </c>
      <c r="C5" t="inlineStr"/>
      <c r="D5" t="inlineStr"/>
      <c r="E5" t="inlineStr"/>
      <c r="F5" t="inlineStr"/>
      <c r="G5" t="inlineStr"/>
      <c r="H5" t="inlineStr"/>
      <c r="I5" t="inlineStr"/>
      <c r="J5" t="inlineStr"/>
      <c r="K5" t="inlineStr"/>
      <c r="L5" t="inlineStr"/>
      <c r="M5" t="inlineStr"/>
      <c r="N5" t="inlineStr"/>
    </row>
    <row r="6">
      <c r="A6" t="inlineStr">
        <is>
          <t>Custo energia (R$/kWh)</t>
        </is>
      </c>
      <c r="B6" t="n">
        <v>1.0465</v>
      </c>
      <c r="C6" t="inlineStr"/>
      <c r="D6" t="inlineStr"/>
      <c r="E6" t="inlineStr"/>
      <c r="F6" t="inlineStr"/>
      <c r="G6" t="inlineStr"/>
      <c r="H6" t="inlineStr"/>
      <c r="I6" t="inlineStr"/>
      <c r="J6" t="inlineStr"/>
      <c r="K6" t="inlineStr"/>
      <c r="L6" t="inlineStr"/>
      <c r="M6" t="inlineStr"/>
      <c r="N6" t="inlineStr"/>
    </row>
    <row r="7">
      <c r="A7" t="inlineStr"/>
      <c r="B7" t="inlineStr"/>
      <c r="C7" t="inlineStr"/>
      <c r="D7" t="inlineStr"/>
      <c r="E7" t="inlineStr"/>
      <c r="F7" t="inlineStr"/>
      <c r="G7" t="inlineStr"/>
      <c r="H7" t="inlineStr"/>
      <c r="I7" t="inlineStr"/>
      <c r="J7" t="inlineStr"/>
      <c r="K7" t="inlineStr"/>
      <c r="L7" t="inlineStr"/>
      <c r="M7" t="inlineStr"/>
      <c r="N7" t="inlineStr"/>
    </row>
    <row r="8">
      <c r="A8" t="inlineStr"/>
      <c r="B8" t="inlineStr"/>
      <c r="C8" t="inlineStr"/>
      <c r="D8" t="inlineStr"/>
      <c r="E8" t="inlineStr"/>
      <c r="F8" t="inlineStr"/>
      <c r="G8" t="inlineStr"/>
      <c r="H8" t="inlineStr"/>
      <c r="I8" t="inlineStr"/>
      <c r="J8" t="inlineStr"/>
      <c r="K8" t="inlineStr"/>
      <c r="L8" t="inlineStr"/>
      <c r="M8" t="inlineStr"/>
      <c r="N8" t="inlineStr"/>
    </row>
    <row r="9">
      <c r="A9" t="inlineStr">
        <is>
          <t>Linha</t>
        </is>
      </c>
      <c r="B9" t="inlineStr">
        <is>
          <t>2027-01-01</t>
        </is>
      </c>
      <c r="C9" t="inlineStr">
        <is>
          <t>2027-02-01</t>
        </is>
      </c>
      <c r="D9" t="inlineStr">
        <is>
          <t>2027-03-01</t>
        </is>
      </c>
      <c r="E9" t="inlineStr">
        <is>
          <t>2027-04-01</t>
        </is>
      </c>
      <c r="F9" t="inlineStr">
        <is>
          <t>2027-05-01</t>
        </is>
      </c>
      <c r="G9" t="inlineStr">
        <is>
          <t>2027-06-01</t>
        </is>
      </c>
      <c r="H9" t="inlineStr">
        <is>
          <t>2027-07-01</t>
        </is>
      </c>
      <c r="I9" t="inlineStr">
        <is>
          <t>2027-08-01</t>
        </is>
      </c>
      <c r="J9" t="inlineStr">
        <is>
          <t>2027-09-01</t>
        </is>
      </c>
      <c r="K9" t="inlineStr">
        <is>
          <t>2027-10-01</t>
        </is>
      </c>
      <c r="L9" t="inlineStr">
        <is>
          <t>2027-11-01</t>
        </is>
      </c>
      <c r="M9" t="inlineStr">
        <is>
          <t>2027-12-01</t>
        </is>
      </c>
      <c r="N9" t="inlineStr">
        <is>
          <t>Total</t>
        </is>
      </c>
    </row>
    <row r="10">
      <c r="A10" t="inlineStr">
        <is>
          <t>QTD Recargas</t>
        </is>
      </c>
      <c r="B10" t="n">
        <v>330</v>
      </c>
      <c r="C10" t="n">
        <v>385</v>
      </c>
      <c r="D10" t="n">
        <v>440</v>
      </c>
      <c r="E10" t="n">
        <v>440</v>
      </c>
      <c r="F10" t="n">
        <v>440</v>
      </c>
      <c r="G10" t="n">
        <v>440</v>
      </c>
      <c r="H10" t="n">
        <v>440</v>
      </c>
      <c r="I10" t="n">
        <v>440</v>
      </c>
      <c r="J10" t="n">
        <v>440</v>
      </c>
      <c r="K10" t="n">
        <v>440</v>
      </c>
      <c r="L10" t="n">
        <v>440</v>
      </c>
      <c r="M10" t="n">
        <v>440</v>
      </c>
      <c r="N10" t="n">
        <v>5115</v>
      </c>
    </row>
    <row r="11">
      <c r="A11" t="inlineStr"/>
      <c r="B11" t="inlineStr"/>
      <c r="C11" t="inlineStr"/>
      <c r="D11" t="inlineStr"/>
      <c r="E11" t="inlineStr"/>
      <c r="F11" t="inlineStr"/>
      <c r="G11" t="inlineStr"/>
      <c r="H11" t="inlineStr"/>
      <c r="I11" t="inlineStr"/>
      <c r="J11" t="inlineStr"/>
      <c r="K11" t="inlineStr"/>
      <c r="L11" t="inlineStr"/>
      <c r="M11" t="inlineStr"/>
      <c r="N11" t="inlineStr"/>
    </row>
    <row r="12">
      <c r="A12" t="inlineStr">
        <is>
          <t>Receita Bruta</t>
        </is>
      </c>
      <c r="B12" t="n">
        <v>36261.92</v>
      </c>
      <c r="C12" t="n">
        <v>42305.57</v>
      </c>
      <c r="D12" t="n">
        <v>48349.22</v>
      </c>
      <c r="E12" t="n">
        <v>48349.22</v>
      </c>
      <c r="F12" t="n">
        <v>48349.22</v>
      </c>
      <c r="G12" t="n">
        <v>48349.22</v>
      </c>
      <c r="H12" t="n">
        <v>48349.22</v>
      </c>
      <c r="I12" t="n">
        <v>48349.22</v>
      </c>
      <c r="J12" t="n">
        <v>48349.22</v>
      </c>
      <c r="K12" t="n">
        <v>48349.22</v>
      </c>
      <c r="L12" t="n">
        <v>48349.22</v>
      </c>
      <c r="M12" t="n">
        <v>48349.22</v>
      </c>
      <c r="N12" t="n">
        <v>562059.73</v>
      </c>
    </row>
    <row r="13">
      <c r="A13" t="inlineStr">
        <is>
          <t>Impostos (20%)</t>
        </is>
      </c>
      <c r="B13" t="n">
        <v>7252.38</v>
      </c>
      <c r="C13" t="n">
        <v>8461.110000000001</v>
      </c>
      <c r="D13" t="n">
        <v>9669.84</v>
      </c>
      <c r="E13" t="n">
        <v>9669.84</v>
      </c>
      <c r="F13" t="n">
        <v>9669.84</v>
      </c>
      <c r="G13" t="n">
        <v>9669.84</v>
      </c>
      <c r="H13" t="n">
        <v>9669.84</v>
      </c>
      <c r="I13" t="n">
        <v>9669.84</v>
      </c>
      <c r="J13" t="n">
        <v>9669.84</v>
      </c>
      <c r="K13" t="n">
        <v>9669.84</v>
      </c>
      <c r="L13" t="n">
        <v>9669.84</v>
      </c>
      <c r="M13" t="n">
        <v>9669.84</v>
      </c>
      <c r="N13" t="n">
        <v>112411.95</v>
      </c>
    </row>
    <row r="14">
      <c r="A14" t="inlineStr">
        <is>
          <t>Receita Líquida</t>
        </is>
      </c>
      <c r="B14" t="n">
        <v>29009.53</v>
      </c>
      <c r="C14" t="n">
        <v>33844.46</v>
      </c>
      <c r="D14" t="n">
        <v>38679.38</v>
      </c>
      <c r="E14" t="n">
        <v>38679.38</v>
      </c>
      <c r="F14" t="n">
        <v>38679.38</v>
      </c>
      <c r="G14" t="n">
        <v>38679.38</v>
      </c>
      <c r="H14" t="n">
        <v>38679.38</v>
      </c>
      <c r="I14" t="n">
        <v>38679.38</v>
      </c>
      <c r="J14" t="n">
        <v>38679.38</v>
      </c>
      <c r="K14" t="n">
        <v>38679.38</v>
      </c>
      <c r="L14" t="n">
        <v>38679.38</v>
      </c>
      <c r="M14" t="n">
        <v>38679.38</v>
      </c>
      <c r="N14" t="n">
        <v>449647.78</v>
      </c>
    </row>
    <row r="15">
      <c r="A15" t="inlineStr"/>
      <c r="B15" t="inlineStr"/>
      <c r="C15" t="inlineStr"/>
      <c r="D15" t="inlineStr"/>
      <c r="E15" t="inlineStr"/>
      <c r="F15" t="inlineStr"/>
      <c r="G15" t="inlineStr"/>
      <c r="H15" t="inlineStr"/>
      <c r="I15" t="inlineStr"/>
      <c r="J15" t="inlineStr"/>
      <c r="K15" t="inlineStr"/>
      <c r="L15" t="inlineStr"/>
      <c r="M15" t="inlineStr"/>
      <c r="N15" t="inlineStr"/>
    </row>
    <row r="16">
      <c r="A16" t="inlineStr">
        <is>
          <t>Energia elétrica</t>
        </is>
      </c>
      <c r="B16" t="n">
        <v>12087.31</v>
      </c>
      <c r="C16" t="n">
        <v>14101.86</v>
      </c>
      <c r="D16" t="n">
        <v>16116.41</v>
      </c>
      <c r="E16" t="n">
        <v>16116.41</v>
      </c>
      <c r="F16" t="n">
        <v>16116.41</v>
      </c>
      <c r="G16" t="n">
        <v>16116.41</v>
      </c>
      <c r="H16" t="n">
        <v>16116.41</v>
      </c>
      <c r="I16" t="n">
        <v>16116.41</v>
      </c>
      <c r="J16" t="n">
        <v>16116.41</v>
      </c>
      <c r="K16" t="n">
        <v>16116.41</v>
      </c>
      <c r="L16" t="n">
        <v>16116.41</v>
      </c>
      <c r="M16" t="n">
        <v>16116.41</v>
      </c>
      <c r="N16" t="n">
        <v>187353.24</v>
      </c>
    </row>
    <row r="17">
      <c r="A17" t="inlineStr">
        <is>
          <t>CUSTOS DIRETOS OPERACIONAIS</t>
        </is>
      </c>
      <c r="B17" t="n">
        <v>12087.31</v>
      </c>
      <c r="C17" t="n">
        <v>14101.86</v>
      </c>
      <c r="D17" t="n">
        <v>16116.41</v>
      </c>
      <c r="E17" t="n">
        <v>16116.41</v>
      </c>
      <c r="F17" t="n">
        <v>16116.41</v>
      </c>
      <c r="G17" t="n">
        <v>16116.41</v>
      </c>
      <c r="H17" t="n">
        <v>16116.41</v>
      </c>
      <c r="I17" t="n">
        <v>16116.41</v>
      </c>
      <c r="J17" t="n">
        <v>16116.41</v>
      </c>
      <c r="K17" t="n">
        <v>16116.41</v>
      </c>
      <c r="L17" t="n">
        <v>16116.41</v>
      </c>
      <c r="M17" t="n">
        <v>16116.41</v>
      </c>
      <c r="N17" t="n">
        <v>187353.24</v>
      </c>
    </row>
    <row r="18">
      <c r="A18" t="inlineStr"/>
      <c r="B18" t="inlineStr"/>
      <c r="C18" t="inlineStr"/>
      <c r="D18" t="inlineStr"/>
      <c r="E18" t="inlineStr"/>
      <c r="F18" t="inlineStr"/>
      <c r="G18" t="inlineStr"/>
      <c r="H18" t="inlineStr"/>
      <c r="I18" t="inlineStr"/>
      <c r="J18" t="inlineStr"/>
      <c r="K18" t="inlineStr"/>
      <c r="L18" t="inlineStr"/>
      <c r="M18" t="inlineStr"/>
      <c r="N18" t="inlineStr"/>
    </row>
    <row r="19">
      <c r="A19" t="inlineStr">
        <is>
          <t>RESULTADO BRUTO</t>
        </is>
      </c>
      <c r="B19" t="n">
        <v>16922.23</v>
      </c>
      <c r="C19" t="n">
        <v>19742.6</v>
      </c>
      <c r="D19" t="n">
        <v>22562.97</v>
      </c>
      <c r="E19" t="n">
        <v>22562.97</v>
      </c>
      <c r="F19" t="n">
        <v>22562.97</v>
      </c>
      <c r="G19" t="n">
        <v>22562.97</v>
      </c>
      <c r="H19" t="n">
        <v>22562.97</v>
      </c>
      <c r="I19" t="n">
        <v>22562.97</v>
      </c>
      <c r="J19" t="n">
        <v>22562.97</v>
      </c>
      <c r="K19" t="n">
        <v>22562.97</v>
      </c>
      <c r="L19" t="n">
        <v>22562.97</v>
      </c>
      <c r="M19" t="n">
        <v>22562.97</v>
      </c>
      <c r="N19" t="n">
        <v>262294.54</v>
      </c>
    </row>
    <row r="20">
      <c r="A20" t="inlineStr"/>
      <c r="B20" t="inlineStr"/>
      <c r="C20" t="inlineStr"/>
      <c r="D20" t="inlineStr"/>
      <c r="E20" t="inlineStr"/>
      <c r="F20" t="inlineStr"/>
      <c r="G20" t="inlineStr"/>
      <c r="H20" t="inlineStr"/>
      <c r="I20" t="inlineStr"/>
      <c r="J20" t="inlineStr"/>
      <c r="K20" t="inlineStr"/>
      <c r="L20" t="inlineStr"/>
      <c r="M20" t="inlineStr"/>
      <c r="N20" t="inlineStr"/>
    </row>
    <row r="21">
      <c r="A21" t="inlineStr">
        <is>
          <t>Aluguel</t>
        </is>
      </c>
      <c r="B21" t="n">
        <v>1627.92</v>
      </c>
      <c r="C21" t="n">
        <v>1627.92</v>
      </c>
      <c r="D21" t="n">
        <v>1627.92</v>
      </c>
      <c r="E21" t="n">
        <v>1627.92</v>
      </c>
      <c r="F21" t="n">
        <v>1627.92</v>
      </c>
      <c r="G21" t="n">
        <v>1627.92</v>
      </c>
      <c r="H21" t="n">
        <v>1627.92</v>
      </c>
      <c r="I21" t="n">
        <v>1627.92</v>
      </c>
      <c r="J21" t="n">
        <v>1627.92</v>
      </c>
      <c r="K21" t="n">
        <v>1627.92</v>
      </c>
      <c r="L21" t="n">
        <v>1627.92</v>
      </c>
      <c r="M21" t="n">
        <v>1627.92</v>
      </c>
      <c r="N21" t="n">
        <v>19535.04</v>
      </c>
    </row>
    <row r="22">
      <c r="A22" t="inlineStr">
        <is>
          <t>Plataforma</t>
        </is>
      </c>
      <c r="B22" t="n">
        <v>34.88</v>
      </c>
      <c r="C22" t="n">
        <v>34.88</v>
      </c>
      <c r="D22" t="n">
        <v>34.88</v>
      </c>
      <c r="E22" t="n">
        <v>34.88</v>
      </c>
      <c r="F22" t="n">
        <v>34.88</v>
      </c>
      <c r="G22" t="n">
        <v>34.88</v>
      </c>
      <c r="H22" t="n">
        <v>34.88</v>
      </c>
      <c r="I22" t="n">
        <v>34.88</v>
      </c>
      <c r="J22" t="n">
        <v>34.88</v>
      </c>
      <c r="K22" t="n">
        <v>34.88</v>
      </c>
      <c r="L22" t="n">
        <v>34.88</v>
      </c>
      <c r="M22" t="n">
        <v>34.88</v>
      </c>
      <c r="N22" t="n">
        <v>418.61</v>
      </c>
    </row>
    <row r="23">
      <c r="A23" t="inlineStr">
        <is>
          <t>Taxa de serviço</t>
        </is>
      </c>
      <c r="B23" t="n">
        <v>2719.64</v>
      </c>
      <c r="C23" t="n">
        <v>3172.92</v>
      </c>
      <c r="D23" t="n">
        <v>3626.19</v>
      </c>
      <c r="E23" t="n">
        <v>3626.19</v>
      </c>
      <c r="F23" t="n">
        <v>3626.19</v>
      </c>
      <c r="G23" t="n">
        <v>3626.19</v>
      </c>
      <c r="H23" t="n">
        <v>3626.19</v>
      </c>
      <c r="I23" t="n">
        <v>3626.19</v>
      </c>
      <c r="J23" t="n">
        <v>3626.19</v>
      </c>
      <c r="K23" t="n">
        <v>3626.19</v>
      </c>
      <c r="L23" t="n">
        <v>3626.19</v>
      </c>
      <c r="M23" t="n">
        <v>3626.19</v>
      </c>
      <c r="N23" t="n">
        <v>42154.48</v>
      </c>
    </row>
    <row r="24">
      <c r="A24" t="inlineStr">
        <is>
          <t>Taxa de Administração</t>
        </is>
      </c>
      <c r="B24" t="n">
        <v>697.6799999999999</v>
      </c>
      <c r="C24" t="n">
        <v>697.6799999999999</v>
      </c>
      <c r="D24" t="n">
        <v>697.6799999999999</v>
      </c>
      <c r="E24" t="n">
        <v>697.6799999999999</v>
      </c>
      <c r="F24" t="n">
        <v>697.6799999999999</v>
      </c>
      <c r="G24" t="n">
        <v>697.6799999999999</v>
      </c>
      <c r="H24" t="n">
        <v>697.6799999999999</v>
      </c>
      <c r="I24" t="n">
        <v>697.6799999999999</v>
      </c>
      <c r="J24" t="n">
        <v>697.6799999999999</v>
      </c>
      <c r="K24" t="n">
        <v>697.6799999999999</v>
      </c>
      <c r="L24" t="n">
        <v>697.6799999999999</v>
      </c>
      <c r="M24" t="n">
        <v>697.6799999999999</v>
      </c>
      <c r="N24" t="n">
        <v>8372.16</v>
      </c>
    </row>
    <row r="25">
      <c r="A25" t="inlineStr">
        <is>
          <t>Manutenção</t>
        </is>
      </c>
      <c r="B25" t="n">
        <v>918.61</v>
      </c>
      <c r="C25" t="n">
        <v>918.61</v>
      </c>
      <c r="D25" t="n">
        <v>918.61</v>
      </c>
      <c r="E25" t="n">
        <v>918.61</v>
      </c>
      <c r="F25" t="n">
        <v>918.61</v>
      </c>
      <c r="G25" t="n">
        <v>918.61</v>
      </c>
      <c r="H25" t="n">
        <v>918.61</v>
      </c>
      <c r="I25" t="n">
        <v>918.61</v>
      </c>
      <c r="J25" t="n">
        <v>918.61</v>
      </c>
      <c r="K25" t="n">
        <v>918.61</v>
      </c>
      <c r="L25" t="n">
        <v>918.61</v>
      </c>
      <c r="M25" t="n">
        <v>918.61</v>
      </c>
      <c r="N25" t="n">
        <v>11023.34</v>
      </c>
    </row>
    <row r="26">
      <c r="A26" t="inlineStr">
        <is>
          <t>Seguro</t>
        </is>
      </c>
      <c r="B26" t="n">
        <v>406.98</v>
      </c>
      <c r="C26" t="n">
        <v>406.98</v>
      </c>
      <c r="D26" t="n">
        <v>406.98</v>
      </c>
      <c r="E26" t="n">
        <v>406.98</v>
      </c>
      <c r="F26" t="n">
        <v>406.98</v>
      </c>
      <c r="G26" t="n">
        <v>406.98</v>
      </c>
      <c r="H26" t="n">
        <v>406.98</v>
      </c>
      <c r="I26" t="n">
        <v>406.98</v>
      </c>
      <c r="J26" t="n">
        <v>406.98</v>
      </c>
      <c r="K26" t="n">
        <v>406.98</v>
      </c>
      <c r="L26" t="n">
        <v>406.98</v>
      </c>
      <c r="M26" t="n">
        <v>406.98</v>
      </c>
      <c r="N26" t="n">
        <v>4883.76</v>
      </c>
    </row>
    <row r="27">
      <c r="A27" t="inlineStr">
        <is>
          <t>Honorário contábil</t>
        </is>
      </c>
      <c r="B27" t="n">
        <v>348.84</v>
      </c>
      <c r="C27" t="n">
        <v>348.84</v>
      </c>
      <c r="D27" t="n">
        <v>348.84</v>
      </c>
      <c r="E27" t="n">
        <v>348.84</v>
      </c>
      <c r="F27" t="n">
        <v>348.84</v>
      </c>
      <c r="G27" t="n">
        <v>348.84</v>
      </c>
      <c r="H27" t="n">
        <v>348.84</v>
      </c>
      <c r="I27" t="n">
        <v>348.84</v>
      </c>
      <c r="J27" t="n">
        <v>348.84</v>
      </c>
      <c r="K27" t="n">
        <v>348.84</v>
      </c>
      <c r="L27" t="n">
        <v>348.84</v>
      </c>
      <c r="M27" t="n">
        <v>348.84</v>
      </c>
      <c r="N27" t="n">
        <v>4186.08</v>
      </c>
    </row>
    <row r="28">
      <c r="A28" t="inlineStr">
        <is>
          <t>DESPESAS OPERACIONAIS</t>
        </is>
      </c>
      <c r="B28" t="n">
        <v>6754.56</v>
      </c>
      <c r="C28" t="n">
        <v>7207.83</v>
      </c>
      <c r="D28" t="n">
        <v>7661.11</v>
      </c>
      <c r="E28" t="n">
        <v>7661.11</v>
      </c>
      <c r="F28" t="n">
        <v>7661.11</v>
      </c>
      <c r="G28" t="n">
        <v>7661.11</v>
      </c>
      <c r="H28" t="n">
        <v>7661.11</v>
      </c>
      <c r="I28" t="n">
        <v>7661.11</v>
      </c>
      <c r="J28" t="n">
        <v>7661.11</v>
      </c>
      <c r="K28" t="n">
        <v>7661.11</v>
      </c>
      <c r="L28" t="n">
        <v>7661.11</v>
      </c>
      <c r="M28" t="n">
        <v>7661.11</v>
      </c>
      <c r="N28" t="n">
        <v>90573.47</v>
      </c>
    </row>
    <row r="29">
      <c r="A29" t="inlineStr"/>
      <c r="B29" t="inlineStr"/>
      <c r="C29" t="inlineStr"/>
      <c r="D29" t="inlineStr"/>
      <c r="E29" t="inlineStr"/>
      <c r="F29" t="inlineStr"/>
      <c r="G29" t="inlineStr"/>
      <c r="H29" t="inlineStr"/>
      <c r="I29" t="inlineStr"/>
      <c r="J29" t="inlineStr"/>
      <c r="K29" t="inlineStr"/>
      <c r="L29" t="inlineStr"/>
      <c r="M29" t="inlineStr"/>
      <c r="N29" t="inlineStr"/>
    </row>
    <row r="30">
      <c r="A30" t="inlineStr">
        <is>
          <t>EBITDA</t>
        </is>
      </c>
      <c r="B30" t="n">
        <v>10167.67</v>
      </c>
      <c r="C30" t="n">
        <v>12534.77</v>
      </c>
      <c r="D30" t="n">
        <v>14901.86</v>
      </c>
      <c r="E30" t="n">
        <v>14901.86</v>
      </c>
      <c r="F30" t="n">
        <v>14901.86</v>
      </c>
      <c r="G30" t="n">
        <v>14901.86</v>
      </c>
      <c r="H30" t="n">
        <v>14901.86</v>
      </c>
      <c r="I30" t="n">
        <v>14901.86</v>
      </c>
      <c r="J30" t="n">
        <v>14901.86</v>
      </c>
      <c r="K30" t="n">
        <v>14901.86</v>
      </c>
      <c r="L30" t="n">
        <v>14901.86</v>
      </c>
      <c r="M30" t="n">
        <v>14901.86</v>
      </c>
      <c r="N30" t="n">
        <v>171721.07</v>
      </c>
    </row>
    <row r="31">
      <c r="A31" t="inlineStr">
        <is>
          <t>RESULTADO LIQUIDO DA SCP</t>
        </is>
      </c>
      <c r="B31" t="n">
        <v>10167.67</v>
      </c>
      <c r="C31" t="n">
        <v>12534.77</v>
      </c>
      <c r="D31" t="n">
        <v>14901.86</v>
      </c>
      <c r="E31" t="n">
        <v>14901.86</v>
      </c>
      <c r="F31" t="n">
        <v>14901.86</v>
      </c>
      <c r="G31" t="n">
        <v>14901.86</v>
      </c>
      <c r="H31" t="n">
        <v>14901.86</v>
      </c>
      <c r="I31" t="n">
        <v>14901.86</v>
      </c>
      <c r="J31" t="n">
        <v>14901.86</v>
      </c>
      <c r="K31" t="n">
        <v>14901.86</v>
      </c>
      <c r="L31" t="n">
        <v>14901.86</v>
      </c>
      <c r="M31" t="n">
        <v>14901.86</v>
      </c>
      <c r="N31" t="n">
        <v>171721.07</v>
      </c>
    </row>
    <row r="32">
      <c r="A32" t="inlineStr"/>
      <c r="B32" t="inlineStr"/>
      <c r="C32" t="inlineStr"/>
      <c r="D32" t="inlineStr"/>
      <c r="E32" t="inlineStr"/>
      <c r="F32" t="inlineStr"/>
      <c r="G32" t="inlineStr"/>
      <c r="H32" t="inlineStr"/>
      <c r="I32" t="inlineStr"/>
      <c r="J32" t="inlineStr"/>
      <c r="K32" t="inlineStr"/>
      <c r="L32" t="inlineStr"/>
      <c r="M32" t="inlineStr"/>
      <c r="N32" t="inlineStr"/>
    </row>
    <row r="33">
      <c r="A33" t="inlineStr">
        <is>
          <t>Parcela E-Panta (lucros distribuídos)</t>
        </is>
      </c>
      <c r="B33" t="n">
        <v>5083.83</v>
      </c>
      <c r="C33" t="n">
        <v>6267.38</v>
      </c>
      <c r="D33" t="n">
        <v>7450.93</v>
      </c>
      <c r="E33" t="n">
        <v>7450.93</v>
      </c>
      <c r="F33" t="n">
        <v>7450.93</v>
      </c>
      <c r="G33" t="n">
        <v>7450.93</v>
      </c>
      <c r="H33" t="n">
        <v>7450.93</v>
      </c>
      <c r="I33" t="n">
        <v>7450.93</v>
      </c>
      <c r="J33" t="n">
        <v>7450.93</v>
      </c>
      <c r="K33" t="n">
        <v>7450.93</v>
      </c>
      <c r="L33" t="n">
        <v>7450.93</v>
      </c>
      <c r="M33" t="n">
        <v>7450.93</v>
      </c>
      <c r="N33" t="n">
        <v>85860.53</v>
      </c>
    </row>
    <row r="34">
      <c r="A34" t="inlineStr">
        <is>
          <t>Parcela Investidor (lucros distribuídos)</t>
        </is>
      </c>
      <c r="B34" t="n">
        <v>5083.83</v>
      </c>
      <c r="C34" t="n">
        <v>6267.38</v>
      </c>
      <c r="D34" t="n">
        <v>7450.93</v>
      </c>
      <c r="E34" t="n">
        <v>7450.93</v>
      </c>
      <c r="F34" t="n">
        <v>7450.93</v>
      </c>
      <c r="G34" t="n">
        <v>7450.93</v>
      </c>
      <c r="H34" t="n">
        <v>7450.93</v>
      </c>
      <c r="I34" t="n">
        <v>7450.93</v>
      </c>
      <c r="J34" t="n">
        <v>7450.93</v>
      </c>
      <c r="K34" t="n">
        <v>7450.93</v>
      </c>
      <c r="L34" t="n">
        <v>7450.93</v>
      </c>
      <c r="M34" t="n">
        <v>7450.93</v>
      </c>
      <c r="N34" t="n">
        <v>85860.53</v>
      </c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N34"/>
  <sheetViews>
    <sheetView workbookViewId="0">
      <selection activeCell="A1" sqref="A1"/>
    </sheetView>
  </sheetViews>
  <sheetFormatPr baseColWidth="8" defaultRowHeight="15"/>
  <sheetData>
    <row r="1">
      <c r="A1" t="inlineStr">
        <is>
          <t>DRE – 2028 (mensal e total anual) - CORRIGIDO V2</t>
        </is>
      </c>
      <c r="B1" t="inlineStr"/>
      <c r="C1" t="inlineStr"/>
      <c r="D1" t="inlineStr"/>
      <c r="E1" t="inlineStr"/>
      <c r="F1" t="inlineStr"/>
      <c r="G1" t="inlineStr"/>
      <c r="H1" t="inlineStr"/>
      <c r="I1" t="inlineStr"/>
      <c r="J1" t="inlineStr"/>
      <c r="K1" t="inlineStr"/>
      <c r="L1" t="inlineStr"/>
      <c r="M1" t="inlineStr"/>
      <c r="N1" t="inlineStr"/>
    </row>
    <row r="2">
      <c r="A2" t="inlineStr"/>
      <c r="B2" t="inlineStr"/>
      <c r="C2" t="inlineStr"/>
      <c r="D2" t="inlineStr"/>
      <c r="E2" t="inlineStr"/>
      <c r="F2" t="inlineStr"/>
      <c r="G2" t="inlineStr"/>
      <c r="H2" t="inlineStr"/>
      <c r="I2" t="inlineStr"/>
      <c r="J2" t="inlineStr"/>
      <c r="K2" t="inlineStr"/>
      <c r="L2" t="inlineStr"/>
      <c r="M2" t="inlineStr"/>
      <c r="N2" t="inlineStr"/>
    </row>
    <row r="3">
      <c r="A3" t="inlineStr">
        <is>
          <t>Ano</t>
        </is>
      </c>
      <c r="B3" t="n">
        <v>2028</v>
      </c>
      <c r="C3" t="inlineStr"/>
      <c r="D3" t="inlineStr"/>
      <c r="E3" t="inlineStr"/>
      <c r="F3" t="inlineStr"/>
      <c r="G3" t="inlineStr"/>
      <c r="H3" t="inlineStr"/>
      <c r="I3" t="inlineStr"/>
      <c r="J3" t="inlineStr"/>
      <c r="K3" t="inlineStr"/>
      <c r="L3" t="inlineStr"/>
      <c r="M3" t="inlineStr"/>
      <c r="N3" t="inlineStr"/>
    </row>
    <row r="4">
      <c r="A4" t="inlineStr">
        <is>
          <t>Fator inflação (vs. base)</t>
        </is>
      </c>
      <c r="B4" t="n">
        <v>1.3521</v>
      </c>
      <c r="C4" t="inlineStr"/>
      <c r="D4" t="inlineStr"/>
      <c r="E4" t="inlineStr"/>
      <c r="F4" t="inlineStr"/>
      <c r="G4" t="inlineStr"/>
      <c r="H4" t="inlineStr"/>
      <c r="I4" t="inlineStr"/>
      <c r="J4" t="inlineStr"/>
      <c r="K4" t="inlineStr"/>
      <c r="L4" t="inlineStr"/>
      <c r="M4" t="inlineStr"/>
      <c r="N4" t="inlineStr"/>
    </row>
    <row r="5">
      <c r="A5" t="inlineStr">
        <is>
          <t>Preço kWh (R$)</t>
        </is>
      </c>
      <c r="B5" t="n">
        <v>3.6507</v>
      </c>
      <c r="C5" t="inlineStr"/>
      <c r="D5" t="inlineStr"/>
      <c r="E5" t="inlineStr"/>
      <c r="F5" t="inlineStr"/>
      <c r="G5" t="inlineStr"/>
      <c r="H5" t="inlineStr"/>
      <c r="I5" t="inlineStr"/>
      <c r="J5" t="inlineStr"/>
      <c r="K5" t="inlineStr"/>
      <c r="L5" t="inlineStr"/>
      <c r="M5" t="inlineStr"/>
      <c r="N5" t="inlineStr"/>
    </row>
    <row r="6">
      <c r="A6" t="inlineStr">
        <is>
          <t>Custo energia (R$/kWh)</t>
        </is>
      </c>
      <c r="B6" t="n">
        <v>1.2169</v>
      </c>
      <c r="C6" t="inlineStr"/>
      <c r="D6" t="inlineStr"/>
      <c r="E6" t="inlineStr"/>
      <c r="F6" t="inlineStr"/>
      <c r="G6" t="inlineStr"/>
      <c r="H6" t="inlineStr"/>
      <c r="I6" t="inlineStr"/>
      <c r="J6" t="inlineStr"/>
      <c r="K6" t="inlineStr"/>
      <c r="L6" t="inlineStr"/>
      <c r="M6" t="inlineStr"/>
      <c r="N6" t="inlineStr"/>
    </row>
    <row r="7">
      <c r="A7" t="inlineStr"/>
      <c r="B7" t="inlineStr"/>
      <c r="C7" t="inlineStr"/>
      <c r="D7" t="inlineStr"/>
      <c r="E7" t="inlineStr"/>
      <c r="F7" t="inlineStr"/>
      <c r="G7" t="inlineStr"/>
      <c r="H7" t="inlineStr"/>
      <c r="I7" t="inlineStr"/>
      <c r="J7" t="inlineStr"/>
      <c r="K7" t="inlineStr"/>
      <c r="L7" t="inlineStr"/>
      <c r="M7" t="inlineStr"/>
      <c r="N7" t="inlineStr"/>
    </row>
    <row r="8">
      <c r="A8" t="inlineStr"/>
      <c r="B8" t="inlineStr"/>
      <c r="C8" t="inlineStr"/>
      <c r="D8" t="inlineStr"/>
      <c r="E8" t="inlineStr"/>
      <c r="F8" t="inlineStr"/>
      <c r="G8" t="inlineStr"/>
      <c r="H8" t="inlineStr"/>
      <c r="I8" t="inlineStr"/>
      <c r="J8" t="inlineStr"/>
      <c r="K8" t="inlineStr"/>
      <c r="L8" t="inlineStr"/>
      <c r="M8" t="inlineStr"/>
      <c r="N8" t="inlineStr"/>
    </row>
    <row r="9">
      <c r="A9" t="inlineStr">
        <is>
          <t>Linha</t>
        </is>
      </c>
      <c r="B9" t="inlineStr">
        <is>
          <t>2028-01-01</t>
        </is>
      </c>
      <c r="C9" t="inlineStr">
        <is>
          <t>2028-02-01</t>
        </is>
      </c>
      <c r="D9" t="inlineStr">
        <is>
          <t>2028-03-01</t>
        </is>
      </c>
      <c r="E9" t="inlineStr">
        <is>
          <t>2028-04-01</t>
        </is>
      </c>
      <c r="F9" t="inlineStr">
        <is>
          <t>2028-05-01</t>
        </is>
      </c>
      <c r="G9" t="inlineStr">
        <is>
          <t>2028-06-01</t>
        </is>
      </c>
      <c r="H9" t="inlineStr">
        <is>
          <t>2028-07-01</t>
        </is>
      </c>
      <c r="I9" t="inlineStr">
        <is>
          <t>2028-08-01</t>
        </is>
      </c>
      <c r="J9" t="inlineStr">
        <is>
          <t>2028-09-01</t>
        </is>
      </c>
      <c r="K9" t="inlineStr">
        <is>
          <t>2028-10-01</t>
        </is>
      </c>
      <c r="L9" t="inlineStr">
        <is>
          <t>2028-11-01</t>
        </is>
      </c>
      <c r="M9" t="inlineStr">
        <is>
          <t>2028-12-01</t>
        </is>
      </c>
      <c r="N9" t="inlineStr">
        <is>
          <t>Total</t>
        </is>
      </c>
    </row>
    <row r="10">
      <c r="A10" t="inlineStr">
        <is>
          <t>QTD Recargas</t>
        </is>
      </c>
      <c r="B10" t="n">
        <v>363</v>
      </c>
      <c r="C10" t="n">
        <v>423</v>
      </c>
      <c r="D10" t="n">
        <v>484</v>
      </c>
      <c r="E10" t="n">
        <v>484</v>
      </c>
      <c r="F10" t="n">
        <v>484</v>
      </c>
      <c r="G10" t="n">
        <v>484</v>
      </c>
      <c r="H10" t="n">
        <v>484</v>
      </c>
      <c r="I10" t="n">
        <v>484</v>
      </c>
      <c r="J10" t="n">
        <v>484</v>
      </c>
      <c r="K10" t="n">
        <v>484</v>
      </c>
      <c r="L10" t="n">
        <v>484</v>
      </c>
      <c r="M10" t="n">
        <v>484</v>
      </c>
      <c r="N10" t="n">
        <v>5626</v>
      </c>
    </row>
    <row r="11">
      <c r="A11" t="inlineStr"/>
      <c r="B11" t="inlineStr"/>
      <c r="C11" t="inlineStr"/>
      <c r="D11" t="inlineStr"/>
      <c r="E11" t="inlineStr"/>
      <c r="F11" t="inlineStr"/>
      <c r="G11" t="inlineStr"/>
      <c r="H11" t="inlineStr"/>
      <c r="I11" t="inlineStr"/>
      <c r="J11" t="inlineStr"/>
      <c r="K11" t="inlineStr"/>
      <c r="L11" t="inlineStr"/>
      <c r="M11" t="inlineStr"/>
      <c r="N11" t="inlineStr"/>
    </row>
    <row r="12">
      <c r="A12" t="inlineStr">
        <is>
          <t>Receita Bruta</t>
        </is>
      </c>
      <c r="B12" t="n">
        <v>46381.89</v>
      </c>
      <c r="C12" t="n">
        <v>54048.32</v>
      </c>
      <c r="D12" t="n">
        <v>61842.53</v>
      </c>
      <c r="E12" t="n">
        <v>61842.53</v>
      </c>
      <c r="F12" t="n">
        <v>61842.53</v>
      </c>
      <c r="G12" t="n">
        <v>61842.53</v>
      </c>
      <c r="H12" t="n">
        <v>61842.53</v>
      </c>
      <c r="I12" t="n">
        <v>61842.53</v>
      </c>
      <c r="J12" t="n">
        <v>61842.53</v>
      </c>
      <c r="K12" t="n">
        <v>61842.53</v>
      </c>
      <c r="L12" t="n">
        <v>61842.53</v>
      </c>
      <c r="M12" t="n">
        <v>61842.53</v>
      </c>
      <c r="N12" t="n">
        <v>718855.47</v>
      </c>
    </row>
    <row r="13">
      <c r="A13" t="inlineStr">
        <is>
          <t>Impostos (20%)</t>
        </is>
      </c>
      <c r="B13" t="n">
        <v>9276.379999999999</v>
      </c>
      <c r="C13" t="n">
        <v>10809.66</v>
      </c>
      <c r="D13" t="n">
        <v>12368.51</v>
      </c>
      <c r="E13" t="n">
        <v>12368.51</v>
      </c>
      <c r="F13" t="n">
        <v>12368.51</v>
      </c>
      <c r="G13" t="n">
        <v>12368.51</v>
      </c>
      <c r="H13" t="n">
        <v>12368.51</v>
      </c>
      <c r="I13" t="n">
        <v>12368.51</v>
      </c>
      <c r="J13" t="n">
        <v>12368.51</v>
      </c>
      <c r="K13" t="n">
        <v>12368.51</v>
      </c>
      <c r="L13" t="n">
        <v>12368.51</v>
      </c>
      <c r="M13" t="n">
        <v>12368.51</v>
      </c>
      <c r="N13" t="n">
        <v>143771.09</v>
      </c>
    </row>
    <row r="14">
      <c r="A14" t="inlineStr">
        <is>
          <t>Receita Líquida</t>
        </is>
      </c>
      <c r="B14" t="n">
        <v>37105.52</v>
      </c>
      <c r="C14" t="n">
        <v>43238.66</v>
      </c>
      <c r="D14" t="n">
        <v>49474.02</v>
      </c>
      <c r="E14" t="n">
        <v>49474.02</v>
      </c>
      <c r="F14" t="n">
        <v>49474.02</v>
      </c>
      <c r="G14" t="n">
        <v>49474.02</v>
      </c>
      <c r="H14" t="n">
        <v>49474.02</v>
      </c>
      <c r="I14" t="n">
        <v>49474.02</v>
      </c>
      <c r="J14" t="n">
        <v>49474.02</v>
      </c>
      <c r="K14" t="n">
        <v>49474.02</v>
      </c>
      <c r="L14" t="n">
        <v>49474.02</v>
      </c>
      <c r="M14" t="n">
        <v>49474.02</v>
      </c>
      <c r="N14" t="n">
        <v>575084.38</v>
      </c>
    </row>
    <row r="15">
      <c r="A15" t="inlineStr"/>
      <c r="B15" t="inlineStr"/>
      <c r="C15" t="inlineStr"/>
      <c r="D15" t="inlineStr"/>
      <c r="E15" t="inlineStr"/>
      <c r="F15" t="inlineStr"/>
      <c r="G15" t="inlineStr"/>
      <c r="H15" t="inlineStr"/>
      <c r="I15" t="inlineStr"/>
      <c r="J15" t="inlineStr"/>
      <c r="K15" t="inlineStr"/>
      <c r="L15" t="inlineStr"/>
      <c r="M15" t="inlineStr"/>
      <c r="N15" t="inlineStr"/>
    </row>
    <row r="16">
      <c r="A16" t="inlineStr">
        <is>
          <t>Energia elétrica</t>
        </is>
      </c>
      <c r="B16" t="n">
        <v>15460.63</v>
      </c>
      <c r="C16" t="n">
        <v>18016.11</v>
      </c>
      <c r="D16" t="n">
        <v>20614.18</v>
      </c>
      <c r="E16" t="n">
        <v>20614.18</v>
      </c>
      <c r="F16" t="n">
        <v>20614.18</v>
      </c>
      <c r="G16" t="n">
        <v>20614.18</v>
      </c>
      <c r="H16" t="n">
        <v>20614.18</v>
      </c>
      <c r="I16" t="n">
        <v>20614.18</v>
      </c>
      <c r="J16" t="n">
        <v>20614.18</v>
      </c>
      <c r="K16" t="n">
        <v>20614.18</v>
      </c>
      <c r="L16" t="n">
        <v>20614.18</v>
      </c>
      <c r="M16" t="n">
        <v>20614.18</v>
      </c>
      <c r="N16" t="n">
        <v>239618.49</v>
      </c>
    </row>
    <row r="17">
      <c r="A17" t="inlineStr">
        <is>
          <t>CUSTOS DIRETOS OPERACIONAIS</t>
        </is>
      </c>
      <c r="B17" t="n">
        <v>15460.63</v>
      </c>
      <c r="C17" t="n">
        <v>18016.11</v>
      </c>
      <c r="D17" t="n">
        <v>20614.18</v>
      </c>
      <c r="E17" t="n">
        <v>20614.18</v>
      </c>
      <c r="F17" t="n">
        <v>20614.18</v>
      </c>
      <c r="G17" t="n">
        <v>20614.18</v>
      </c>
      <c r="H17" t="n">
        <v>20614.18</v>
      </c>
      <c r="I17" t="n">
        <v>20614.18</v>
      </c>
      <c r="J17" t="n">
        <v>20614.18</v>
      </c>
      <c r="K17" t="n">
        <v>20614.18</v>
      </c>
      <c r="L17" t="n">
        <v>20614.18</v>
      </c>
      <c r="M17" t="n">
        <v>20614.18</v>
      </c>
      <c r="N17" t="n">
        <v>239618.49</v>
      </c>
    </row>
    <row r="18">
      <c r="A18" t="inlineStr"/>
      <c r="B18" t="inlineStr"/>
      <c r="C18" t="inlineStr"/>
      <c r="D18" t="inlineStr"/>
      <c r="E18" t="inlineStr"/>
      <c r="F18" t="inlineStr"/>
      <c r="G18" t="inlineStr"/>
      <c r="H18" t="inlineStr"/>
      <c r="I18" t="inlineStr"/>
      <c r="J18" t="inlineStr"/>
      <c r="K18" t="inlineStr"/>
      <c r="L18" t="inlineStr"/>
      <c r="M18" t="inlineStr"/>
      <c r="N18" t="inlineStr"/>
    </row>
    <row r="19">
      <c r="A19" t="inlineStr">
        <is>
          <t>RESULTADO BRUTO</t>
        </is>
      </c>
      <c r="B19" t="n">
        <v>21644.88</v>
      </c>
      <c r="C19" t="n">
        <v>25222.55</v>
      </c>
      <c r="D19" t="n">
        <v>28859.85</v>
      </c>
      <c r="E19" t="n">
        <v>28859.85</v>
      </c>
      <c r="F19" t="n">
        <v>28859.85</v>
      </c>
      <c r="G19" t="n">
        <v>28859.85</v>
      </c>
      <c r="H19" t="n">
        <v>28859.85</v>
      </c>
      <c r="I19" t="n">
        <v>28859.85</v>
      </c>
      <c r="J19" t="n">
        <v>28859.85</v>
      </c>
      <c r="K19" t="n">
        <v>28859.85</v>
      </c>
      <c r="L19" t="n">
        <v>28859.85</v>
      </c>
      <c r="M19" t="n">
        <v>28859.85</v>
      </c>
      <c r="N19" t="n">
        <v>335465.89</v>
      </c>
    </row>
    <row r="20">
      <c r="A20" t="inlineStr"/>
      <c r="B20" t="inlineStr"/>
      <c r="C20" t="inlineStr"/>
      <c r="D20" t="inlineStr"/>
      <c r="E20" t="inlineStr"/>
      <c r="F20" t="inlineStr"/>
      <c r="G20" t="inlineStr"/>
      <c r="H20" t="inlineStr"/>
      <c r="I20" t="inlineStr"/>
      <c r="J20" t="inlineStr"/>
      <c r="K20" t="inlineStr"/>
      <c r="L20" t="inlineStr"/>
      <c r="M20" t="inlineStr"/>
      <c r="N20" t="inlineStr"/>
    </row>
    <row r="21">
      <c r="A21" t="inlineStr">
        <is>
          <t>Aluguel</t>
        </is>
      </c>
      <c r="B21" t="n">
        <v>1892.95</v>
      </c>
      <c r="C21" t="n">
        <v>1892.95</v>
      </c>
      <c r="D21" t="n">
        <v>1892.95</v>
      </c>
      <c r="E21" t="n">
        <v>1892.95</v>
      </c>
      <c r="F21" t="n">
        <v>1892.95</v>
      </c>
      <c r="G21" t="n">
        <v>1892.95</v>
      </c>
      <c r="H21" t="n">
        <v>1892.95</v>
      </c>
      <c r="I21" t="n">
        <v>1892.95</v>
      </c>
      <c r="J21" t="n">
        <v>1892.95</v>
      </c>
      <c r="K21" t="n">
        <v>1892.95</v>
      </c>
      <c r="L21" t="n">
        <v>1892.95</v>
      </c>
      <c r="M21" t="n">
        <v>1892.95</v>
      </c>
      <c r="N21" t="n">
        <v>22715.34</v>
      </c>
    </row>
    <row r="22">
      <c r="A22" t="inlineStr">
        <is>
          <t>Plataforma</t>
        </is>
      </c>
      <c r="B22" t="n">
        <v>40.56</v>
      </c>
      <c r="C22" t="n">
        <v>40.56</v>
      </c>
      <c r="D22" t="n">
        <v>40.56</v>
      </c>
      <c r="E22" t="n">
        <v>40.56</v>
      </c>
      <c r="F22" t="n">
        <v>40.56</v>
      </c>
      <c r="G22" t="n">
        <v>40.56</v>
      </c>
      <c r="H22" t="n">
        <v>40.56</v>
      </c>
      <c r="I22" t="n">
        <v>40.56</v>
      </c>
      <c r="J22" t="n">
        <v>40.56</v>
      </c>
      <c r="K22" t="n">
        <v>40.56</v>
      </c>
      <c r="L22" t="n">
        <v>40.56</v>
      </c>
      <c r="M22" t="n">
        <v>40.56</v>
      </c>
      <c r="N22" t="n">
        <v>486.76</v>
      </c>
    </row>
    <row r="23">
      <c r="A23" t="inlineStr">
        <is>
          <t>Taxa de serviço</t>
        </is>
      </c>
      <c r="B23" t="n">
        <v>3478.64</v>
      </c>
      <c r="C23" t="n">
        <v>4053.62</v>
      </c>
      <c r="D23" t="n">
        <v>4638.19</v>
      </c>
      <c r="E23" t="n">
        <v>4638.19</v>
      </c>
      <c r="F23" t="n">
        <v>4638.19</v>
      </c>
      <c r="G23" t="n">
        <v>4638.19</v>
      </c>
      <c r="H23" t="n">
        <v>4638.19</v>
      </c>
      <c r="I23" t="n">
        <v>4638.19</v>
      </c>
      <c r="J23" t="n">
        <v>4638.19</v>
      </c>
      <c r="K23" t="n">
        <v>4638.19</v>
      </c>
      <c r="L23" t="n">
        <v>4638.19</v>
      </c>
      <c r="M23" t="n">
        <v>4638.19</v>
      </c>
      <c r="N23" t="n">
        <v>53914.16</v>
      </c>
    </row>
    <row r="24">
      <c r="A24" t="inlineStr">
        <is>
          <t>Taxa de Administração</t>
        </is>
      </c>
      <c r="B24" t="n">
        <v>811.26</v>
      </c>
      <c r="C24" t="n">
        <v>811.26</v>
      </c>
      <c r="D24" t="n">
        <v>811.26</v>
      </c>
      <c r="E24" t="n">
        <v>811.26</v>
      </c>
      <c r="F24" t="n">
        <v>811.26</v>
      </c>
      <c r="G24" t="n">
        <v>811.26</v>
      </c>
      <c r="H24" t="n">
        <v>811.26</v>
      </c>
      <c r="I24" t="n">
        <v>811.26</v>
      </c>
      <c r="J24" t="n">
        <v>811.26</v>
      </c>
      <c r="K24" t="n">
        <v>811.26</v>
      </c>
      <c r="L24" t="n">
        <v>811.26</v>
      </c>
      <c r="M24" t="n">
        <v>811.26</v>
      </c>
      <c r="N24" t="n">
        <v>9735.15</v>
      </c>
    </row>
    <row r="25">
      <c r="A25" t="inlineStr">
        <is>
          <t>Manutenção</t>
        </is>
      </c>
      <c r="B25" t="n">
        <v>1068.16</v>
      </c>
      <c r="C25" t="n">
        <v>1068.16</v>
      </c>
      <c r="D25" t="n">
        <v>1068.16</v>
      </c>
      <c r="E25" t="n">
        <v>1068.16</v>
      </c>
      <c r="F25" t="n">
        <v>1068.16</v>
      </c>
      <c r="G25" t="n">
        <v>1068.16</v>
      </c>
      <c r="H25" t="n">
        <v>1068.16</v>
      </c>
      <c r="I25" t="n">
        <v>1068.16</v>
      </c>
      <c r="J25" t="n">
        <v>1068.16</v>
      </c>
      <c r="K25" t="n">
        <v>1068.16</v>
      </c>
      <c r="L25" t="n">
        <v>1068.16</v>
      </c>
      <c r="M25" t="n">
        <v>1068.16</v>
      </c>
      <c r="N25" t="n">
        <v>12817.94</v>
      </c>
    </row>
    <row r="26">
      <c r="A26" t="inlineStr">
        <is>
          <t>Seguro</t>
        </is>
      </c>
      <c r="B26" t="n">
        <v>473.24</v>
      </c>
      <c r="C26" t="n">
        <v>473.24</v>
      </c>
      <c r="D26" t="n">
        <v>473.24</v>
      </c>
      <c r="E26" t="n">
        <v>473.24</v>
      </c>
      <c r="F26" t="n">
        <v>473.24</v>
      </c>
      <c r="G26" t="n">
        <v>473.24</v>
      </c>
      <c r="H26" t="n">
        <v>473.24</v>
      </c>
      <c r="I26" t="n">
        <v>473.24</v>
      </c>
      <c r="J26" t="n">
        <v>473.24</v>
      </c>
      <c r="K26" t="n">
        <v>473.24</v>
      </c>
      <c r="L26" t="n">
        <v>473.24</v>
      </c>
      <c r="M26" t="n">
        <v>473.24</v>
      </c>
      <c r="N26" t="n">
        <v>5678.84</v>
      </c>
    </row>
    <row r="27">
      <c r="A27" t="inlineStr">
        <is>
          <t>Honorário contábil</t>
        </is>
      </c>
      <c r="B27" t="n">
        <v>405.63</v>
      </c>
      <c r="C27" t="n">
        <v>405.63</v>
      </c>
      <c r="D27" t="n">
        <v>405.63</v>
      </c>
      <c r="E27" t="n">
        <v>405.63</v>
      </c>
      <c r="F27" t="n">
        <v>405.63</v>
      </c>
      <c r="G27" t="n">
        <v>405.63</v>
      </c>
      <c r="H27" t="n">
        <v>405.63</v>
      </c>
      <c r="I27" t="n">
        <v>405.63</v>
      </c>
      <c r="J27" t="n">
        <v>405.63</v>
      </c>
      <c r="K27" t="n">
        <v>405.63</v>
      </c>
      <c r="L27" t="n">
        <v>405.63</v>
      </c>
      <c r="M27" t="n">
        <v>405.63</v>
      </c>
      <c r="N27" t="n">
        <v>4867.57</v>
      </c>
    </row>
    <row r="28">
      <c r="A28" t="inlineStr">
        <is>
          <t>DESPESAS OPERACIONAIS</t>
        </is>
      </c>
      <c r="B28" t="n">
        <v>8170.44</v>
      </c>
      <c r="C28" t="n">
        <v>8745.42</v>
      </c>
      <c r="D28" t="n">
        <v>9329.99</v>
      </c>
      <c r="E28" t="n">
        <v>9329.99</v>
      </c>
      <c r="F28" t="n">
        <v>9329.99</v>
      </c>
      <c r="G28" t="n">
        <v>9329.99</v>
      </c>
      <c r="H28" t="n">
        <v>9329.99</v>
      </c>
      <c r="I28" t="n">
        <v>9329.99</v>
      </c>
      <c r="J28" t="n">
        <v>9329.99</v>
      </c>
      <c r="K28" t="n">
        <v>9329.99</v>
      </c>
      <c r="L28" t="n">
        <v>9329.99</v>
      </c>
      <c r="M28" t="n">
        <v>9329.99</v>
      </c>
      <c r="N28" t="n">
        <v>110215.76</v>
      </c>
    </row>
    <row r="29">
      <c r="A29" t="inlineStr"/>
      <c r="B29" t="inlineStr"/>
      <c r="C29" t="inlineStr"/>
      <c r="D29" t="inlineStr"/>
      <c r="E29" t="inlineStr"/>
      <c r="F29" t="inlineStr"/>
      <c r="G29" t="inlineStr"/>
      <c r="H29" t="inlineStr"/>
      <c r="I29" t="inlineStr"/>
      <c r="J29" t="inlineStr"/>
      <c r="K29" t="inlineStr"/>
      <c r="L29" t="inlineStr"/>
      <c r="M29" t="inlineStr"/>
      <c r="N29" t="inlineStr"/>
    </row>
    <row r="30">
      <c r="A30" t="inlineStr">
        <is>
          <t>EBITDA</t>
        </is>
      </c>
      <c r="B30" t="n">
        <v>13474.44</v>
      </c>
      <c r="C30" t="n">
        <v>16477.13</v>
      </c>
      <c r="D30" t="n">
        <v>19529.86</v>
      </c>
      <c r="E30" t="n">
        <v>19529.86</v>
      </c>
      <c r="F30" t="n">
        <v>19529.86</v>
      </c>
      <c r="G30" t="n">
        <v>19529.86</v>
      </c>
      <c r="H30" t="n">
        <v>19529.86</v>
      </c>
      <c r="I30" t="n">
        <v>19529.86</v>
      </c>
      <c r="J30" t="n">
        <v>19529.86</v>
      </c>
      <c r="K30" t="n">
        <v>19529.86</v>
      </c>
      <c r="L30" t="n">
        <v>19529.86</v>
      </c>
      <c r="M30" t="n">
        <v>19529.86</v>
      </c>
      <c r="N30" t="n">
        <v>225250.12</v>
      </c>
    </row>
    <row r="31">
      <c r="A31" t="inlineStr">
        <is>
          <t>RESULTADO LIQUIDO DA SCP</t>
        </is>
      </c>
      <c r="B31" t="n">
        <v>13474.44</v>
      </c>
      <c r="C31" t="n">
        <v>16477.13</v>
      </c>
      <c r="D31" t="n">
        <v>19529.86</v>
      </c>
      <c r="E31" t="n">
        <v>19529.86</v>
      </c>
      <c r="F31" t="n">
        <v>19529.86</v>
      </c>
      <c r="G31" t="n">
        <v>19529.86</v>
      </c>
      <c r="H31" t="n">
        <v>19529.86</v>
      </c>
      <c r="I31" t="n">
        <v>19529.86</v>
      </c>
      <c r="J31" t="n">
        <v>19529.86</v>
      </c>
      <c r="K31" t="n">
        <v>19529.86</v>
      </c>
      <c r="L31" t="n">
        <v>19529.86</v>
      </c>
      <c r="M31" t="n">
        <v>19529.86</v>
      </c>
      <c r="N31" t="n">
        <v>225250.12</v>
      </c>
    </row>
    <row r="32">
      <c r="A32" t="inlineStr"/>
      <c r="B32" t="inlineStr"/>
      <c r="C32" t="inlineStr"/>
      <c r="D32" t="inlineStr"/>
      <c r="E32" t="inlineStr"/>
      <c r="F32" t="inlineStr"/>
      <c r="G32" t="inlineStr"/>
      <c r="H32" t="inlineStr"/>
      <c r="I32" t="inlineStr"/>
      <c r="J32" t="inlineStr"/>
      <c r="K32" t="inlineStr"/>
      <c r="L32" t="inlineStr"/>
      <c r="M32" t="inlineStr"/>
      <c r="N32" t="inlineStr"/>
    </row>
    <row r="33">
      <c r="A33" t="inlineStr">
        <is>
          <t>Parcela E-Panta (lucros distribuídos)</t>
        </is>
      </c>
      <c r="B33" t="n">
        <v>6737.22</v>
      </c>
      <c r="C33" t="n">
        <v>8238.559999999999</v>
      </c>
      <c r="D33" t="n">
        <v>9764.93</v>
      </c>
      <c r="E33" t="n">
        <v>9764.93</v>
      </c>
      <c r="F33" t="n">
        <v>9764.93</v>
      </c>
      <c r="G33" t="n">
        <v>9764.93</v>
      </c>
      <c r="H33" t="n">
        <v>9764.93</v>
      </c>
      <c r="I33" t="n">
        <v>9764.93</v>
      </c>
      <c r="J33" t="n">
        <v>9764.93</v>
      </c>
      <c r="K33" t="n">
        <v>9764.93</v>
      </c>
      <c r="L33" t="n">
        <v>9764.93</v>
      </c>
      <c r="M33" t="n">
        <v>9764.93</v>
      </c>
      <c r="N33" t="n">
        <v>112625.06</v>
      </c>
    </row>
    <row r="34">
      <c r="A34" t="inlineStr">
        <is>
          <t>Parcela Investidor (lucros distribuídos)</t>
        </is>
      </c>
      <c r="B34" t="n">
        <v>6737.22</v>
      </c>
      <c r="C34" t="n">
        <v>8238.559999999999</v>
      </c>
      <c r="D34" t="n">
        <v>9764.93</v>
      </c>
      <c r="E34" t="n">
        <v>9764.93</v>
      </c>
      <c r="F34" t="n">
        <v>9764.93</v>
      </c>
      <c r="G34" t="n">
        <v>9764.93</v>
      </c>
      <c r="H34" t="n">
        <v>9764.93</v>
      </c>
      <c r="I34" t="n">
        <v>9764.93</v>
      </c>
      <c r="J34" t="n">
        <v>9764.93</v>
      </c>
      <c r="K34" t="n">
        <v>9764.93</v>
      </c>
      <c r="L34" t="n">
        <v>9764.93</v>
      </c>
      <c r="M34" t="n">
        <v>9764.93</v>
      </c>
      <c r="N34" t="n">
        <v>112625.06</v>
      </c>
    </row>
  </sheetData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N34"/>
  <sheetViews>
    <sheetView workbookViewId="0">
      <selection activeCell="A1" sqref="A1"/>
    </sheetView>
  </sheetViews>
  <sheetFormatPr baseColWidth="8" defaultRowHeight="15"/>
  <sheetData>
    <row r="1">
      <c r="A1" t="inlineStr">
        <is>
          <t>DRE – 2029 (mensal e total anual) - CORRIGIDO V2</t>
        </is>
      </c>
      <c r="B1" t="inlineStr"/>
      <c r="C1" t="inlineStr"/>
      <c r="D1" t="inlineStr"/>
      <c r="E1" t="inlineStr"/>
      <c r="F1" t="inlineStr"/>
      <c r="G1" t="inlineStr"/>
      <c r="H1" t="inlineStr"/>
      <c r="I1" t="inlineStr"/>
      <c r="J1" t="inlineStr"/>
      <c r="K1" t="inlineStr"/>
      <c r="L1" t="inlineStr"/>
      <c r="M1" t="inlineStr"/>
      <c r="N1" t="inlineStr"/>
    </row>
    <row r="2">
      <c r="A2" t="inlineStr"/>
      <c r="B2" t="inlineStr"/>
      <c r="C2" t="inlineStr"/>
      <c r="D2" t="inlineStr"/>
      <c r="E2" t="inlineStr"/>
      <c r="F2" t="inlineStr"/>
      <c r="G2" t="inlineStr"/>
      <c r="H2" t="inlineStr"/>
      <c r="I2" t="inlineStr"/>
      <c r="J2" t="inlineStr"/>
      <c r="K2" t="inlineStr"/>
      <c r="L2" t="inlineStr"/>
      <c r="M2" t="inlineStr"/>
      <c r="N2" t="inlineStr"/>
    </row>
    <row r="3">
      <c r="A3" t="inlineStr">
        <is>
          <t>Ano</t>
        </is>
      </c>
      <c r="B3" t="n">
        <v>2029</v>
      </c>
      <c r="C3" t="inlineStr"/>
      <c r="D3" t="inlineStr"/>
      <c r="E3" t="inlineStr"/>
      <c r="F3" t="inlineStr"/>
      <c r="G3" t="inlineStr"/>
      <c r="H3" t="inlineStr"/>
      <c r="I3" t="inlineStr"/>
      <c r="J3" t="inlineStr"/>
      <c r="K3" t="inlineStr"/>
      <c r="L3" t="inlineStr"/>
      <c r="M3" t="inlineStr"/>
      <c r="N3" t="inlineStr"/>
    </row>
    <row r="4">
      <c r="A4" t="inlineStr">
        <is>
          <t>Fator inflação (vs. base)</t>
        </is>
      </c>
      <c r="B4" t="n">
        <v>1.5722</v>
      </c>
      <c r="C4" t="inlineStr"/>
      <c r="D4" t="inlineStr"/>
      <c r="E4" t="inlineStr"/>
      <c r="F4" t="inlineStr"/>
      <c r="G4" t="inlineStr"/>
      <c r="H4" t="inlineStr"/>
      <c r="I4" t="inlineStr"/>
      <c r="J4" t="inlineStr"/>
      <c r="K4" t="inlineStr"/>
      <c r="L4" t="inlineStr"/>
      <c r="M4" t="inlineStr"/>
      <c r="N4" t="inlineStr"/>
    </row>
    <row r="5">
      <c r="A5" t="inlineStr">
        <is>
          <t>Preço kWh (R$)</t>
        </is>
      </c>
      <c r="B5" t="n">
        <v>4.245</v>
      </c>
      <c r="C5" t="inlineStr"/>
      <c r="D5" t="inlineStr"/>
      <c r="E5" t="inlineStr"/>
      <c r="F5" t="inlineStr"/>
      <c r="G5" t="inlineStr"/>
      <c r="H5" t="inlineStr"/>
      <c r="I5" t="inlineStr"/>
      <c r="J5" t="inlineStr"/>
      <c r="K5" t="inlineStr"/>
      <c r="L5" t="inlineStr"/>
      <c r="M5" t="inlineStr"/>
      <c r="N5" t="inlineStr"/>
    </row>
    <row r="6">
      <c r="A6" t="inlineStr">
        <is>
          <t>Custo energia (R$/kWh)</t>
        </is>
      </c>
      <c r="B6" t="n">
        <v>1.415</v>
      </c>
      <c r="C6" t="inlineStr"/>
      <c r="D6" t="inlineStr"/>
      <c r="E6" t="inlineStr"/>
      <c r="F6" t="inlineStr"/>
      <c r="G6" t="inlineStr"/>
      <c r="H6" t="inlineStr"/>
      <c r="I6" t="inlineStr"/>
      <c r="J6" t="inlineStr"/>
      <c r="K6" t="inlineStr"/>
      <c r="L6" t="inlineStr"/>
      <c r="M6" t="inlineStr"/>
      <c r="N6" t="inlineStr"/>
    </row>
    <row r="7">
      <c r="A7" t="inlineStr"/>
      <c r="B7" t="inlineStr"/>
      <c r="C7" t="inlineStr"/>
      <c r="D7" t="inlineStr"/>
      <c r="E7" t="inlineStr"/>
      <c r="F7" t="inlineStr"/>
      <c r="G7" t="inlineStr"/>
      <c r="H7" t="inlineStr"/>
      <c r="I7" t="inlineStr"/>
      <c r="J7" t="inlineStr"/>
      <c r="K7" t="inlineStr"/>
      <c r="L7" t="inlineStr"/>
      <c r="M7" t="inlineStr"/>
      <c r="N7" t="inlineStr"/>
    </row>
    <row r="8">
      <c r="A8" t="inlineStr"/>
      <c r="B8" t="inlineStr"/>
      <c r="C8" t="inlineStr"/>
      <c r="D8" t="inlineStr"/>
      <c r="E8" t="inlineStr"/>
      <c r="F8" t="inlineStr"/>
      <c r="G8" t="inlineStr"/>
      <c r="H8" t="inlineStr"/>
      <c r="I8" t="inlineStr"/>
      <c r="J8" t="inlineStr"/>
      <c r="K8" t="inlineStr"/>
      <c r="L8" t="inlineStr"/>
      <c r="M8" t="inlineStr"/>
      <c r="N8" t="inlineStr"/>
    </row>
    <row r="9">
      <c r="A9" t="inlineStr">
        <is>
          <t>Linha</t>
        </is>
      </c>
      <c r="B9" t="inlineStr">
        <is>
          <t>2029-01-01</t>
        </is>
      </c>
      <c r="C9" t="inlineStr">
        <is>
          <t>2029-02-01</t>
        </is>
      </c>
      <c r="D9" t="inlineStr">
        <is>
          <t>2029-03-01</t>
        </is>
      </c>
      <c r="E9" t="inlineStr">
        <is>
          <t>2029-04-01</t>
        </is>
      </c>
      <c r="F9" t="inlineStr">
        <is>
          <t>2029-05-01</t>
        </is>
      </c>
      <c r="G9" t="inlineStr">
        <is>
          <t>2029-06-01</t>
        </is>
      </c>
      <c r="H9" t="inlineStr">
        <is>
          <t>2029-07-01</t>
        </is>
      </c>
      <c r="I9" t="inlineStr">
        <is>
          <t>2029-08-01</t>
        </is>
      </c>
      <c r="J9" t="inlineStr">
        <is>
          <t>2029-09-01</t>
        </is>
      </c>
      <c r="K9" t="inlineStr">
        <is>
          <t>2029-10-01</t>
        </is>
      </c>
      <c r="L9" t="inlineStr">
        <is>
          <t>2029-11-01</t>
        </is>
      </c>
      <c r="M9" t="inlineStr">
        <is>
          <t>2029-12-01</t>
        </is>
      </c>
      <c r="N9" t="inlineStr">
        <is>
          <t>Total</t>
        </is>
      </c>
    </row>
    <row r="10">
      <c r="A10" t="inlineStr">
        <is>
          <t>QTD Recargas</t>
        </is>
      </c>
      <c r="B10" t="n">
        <v>399</v>
      </c>
      <c r="C10" t="n">
        <v>465</v>
      </c>
      <c r="D10" t="n">
        <v>532</v>
      </c>
      <c r="E10" t="n">
        <v>532</v>
      </c>
      <c r="F10" t="n">
        <v>532</v>
      </c>
      <c r="G10" t="n">
        <v>532</v>
      </c>
      <c r="H10" t="n">
        <v>532</v>
      </c>
      <c r="I10" t="n">
        <v>532</v>
      </c>
      <c r="J10" t="n">
        <v>532</v>
      </c>
      <c r="K10" t="n">
        <v>532</v>
      </c>
      <c r="L10" t="n">
        <v>532</v>
      </c>
      <c r="M10" t="n">
        <v>532</v>
      </c>
      <c r="N10" t="n">
        <v>6184</v>
      </c>
    </row>
    <row r="11">
      <c r="A11" t="inlineStr"/>
      <c r="B11" t="inlineStr"/>
      <c r="C11" t="inlineStr"/>
      <c r="D11" t="inlineStr"/>
      <c r="E11" t="inlineStr"/>
      <c r="F11" t="inlineStr"/>
      <c r="G11" t="inlineStr"/>
      <c r="H11" t="inlineStr"/>
      <c r="I11" t="inlineStr"/>
      <c r="J11" t="inlineStr"/>
      <c r="K11" t="inlineStr"/>
      <c r="L11" t="inlineStr"/>
      <c r="M11" t="inlineStr"/>
      <c r="N11" t="inlineStr"/>
    </row>
    <row r="12">
      <c r="A12" t="inlineStr">
        <is>
          <t>Receita Bruta</t>
        </is>
      </c>
      <c r="B12" t="n">
        <v>59281.58</v>
      </c>
      <c r="C12" t="n">
        <v>69087.56</v>
      </c>
      <c r="D12" t="n">
        <v>79042.11</v>
      </c>
      <c r="E12" t="n">
        <v>79042.11</v>
      </c>
      <c r="F12" t="n">
        <v>79042.11</v>
      </c>
      <c r="G12" t="n">
        <v>79042.11</v>
      </c>
      <c r="H12" t="n">
        <v>79042.11</v>
      </c>
      <c r="I12" t="n">
        <v>79042.11</v>
      </c>
      <c r="J12" t="n">
        <v>79042.11</v>
      </c>
      <c r="K12" t="n">
        <v>79042.11</v>
      </c>
      <c r="L12" t="n">
        <v>79042.11</v>
      </c>
      <c r="M12" t="n">
        <v>79042.11</v>
      </c>
      <c r="N12" t="n">
        <v>918790.21</v>
      </c>
    </row>
    <row r="13">
      <c r="A13" t="inlineStr">
        <is>
          <t>Impostos (20%)</t>
        </is>
      </c>
      <c r="B13" t="n">
        <v>11856.32</v>
      </c>
      <c r="C13" t="n">
        <v>13817.51</v>
      </c>
      <c r="D13" t="n">
        <v>15808.42</v>
      </c>
      <c r="E13" t="n">
        <v>15808.42</v>
      </c>
      <c r="F13" t="n">
        <v>15808.42</v>
      </c>
      <c r="G13" t="n">
        <v>15808.42</v>
      </c>
      <c r="H13" t="n">
        <v>15808.42</v>
      </c>
      <c r="I13" t="n">
        <v>15808.42</v>
      </c>
      <c r="J13" t="n">
        <v>15808.42</v>
      </c>
      <c r="K13" t="n">
        <v>15808.42</v>
      </c>
      <c r="L13" t="n">
        <v>15808.42</v>
      </c>
      <c r="M13" t="n">
        <v>15808.42</v>
      </c>
      <c r="N13" t="n">
        <v>183758.04</v>
      </c>
    </row>
    <row r="14">
      <c r="A14" t="inlineStr">
        <is>
          <t>Receita Líquida</t>
        </is>
      </c>
      <c r="B14" t="n">
        <v>47425.26</v>
      </c>
      <c r="C14" t="n">
        <v>55270.04</v>
      </c>
      <c r="D14" t="n">
        <v>63233.69</v>
      </c>
      <c r="E14" t="n">
        <v>63233.69</v>
      </c>
      <c r="F14" t="n">
        <v>63233.69</v>
      </c>
      <c r="G14" t="n">
        <v>63233.69</v>
      </c>
      <c r="H14" t="n">
        <v>63233.69</v>
      </c>
      <c r="I14" t="n">
        <v>63233.69</v>
      </c>
      <c r="J14" t="n">
        <v>63233.69</v>
      </c>
      <c r="K14" t="n">
        <v>63233.69</v>
      </c>
      <c r="L14" t="n">
        <v>63233.69</v>
      </c>
      <c r="M14" t="n">
        <v>63233.69</v>
      </c>
      <c r="N14" t="n">
        <v>735032.17</v>
      </c>
    </row>
    <row r="15">
      <c r="A15" t="inlineStr"/>
      <c r="B15" t="inlineStr"/>
      <c r="C15" t="inlineStr"/>
      <c r="D15" t="inlineStr"/>
      <c r="E15" t="inlineStr"/>
      <c r="F15" t="inlineStr"/>
      <c r="G15" t="inlineStr"/>
      <c r="H15" t="inlineStr"/>
      <c r="I15" t="inlineStr"/>
      <c r="J15" t="inlineStr"/>
      <c r="K15" t="inlineStr"/>
      <c r="L15" t="inlineStr"/>
      <c r="M15" t="inlineStr"/>
      <c r="N15" t="inlineStr"/>
    </row>
    <row r="16">
      <c r="A16" t="inlineStr">
        <is>
          <t>Energia elétrica</t>
        </is>
      </c>
      <c r="B16" t="n">
        <v>19760.53</v>
      </c>
      <c r="C16" t="n">
        <v>23029.19</v>
      </c>
      <c r="D16" t="n">
        <v>26347.37</v>
      </c>
      <c r="E16" t="n">
        <v>26347.37</v>
      </c>
      <c r="F16" t="n">
        <v>26347.37</v>
      </c>
      <c r="G16" t="n">
        <v>26347.37</v>
      </c>
      <c r="H16" t="n">
        <v>26347.37</v>
      </c>
      <c r="I16" t="n">
        <v>26347.37</v>
      </c>
      <c r="J16" t="n">
        <v>26347.37</v>
      </c>
      <c r="K16" t="n">
        <v>26347.37</v>
      </c>
      <c r="L16" t="n">
        <v>26347.37</v>
      </c>
      <c r="M16" t="n">
        <v>26347.37</v>
      </c>
      <c r="N16" t="n">
        <v>306263.4</v>
      </c>
    </row>
    <row r="17">
      <c r="A17" t="inlineStr">
        <is>
          <t>CUSTOS DIRETOS OPERACIONAIS</t>
        </is>
      </c>
      <c r="B17" t="n">
        <v>19760.53</v>
      </c>
      <c r="C17" t="n">
        <v>23029.19</v>
      </c>
      <c r="D17" t="n">
        <v>26347.37</v>
      </c>
      <c r="E17" t="n">
        <v>26347.37</v>
      </c>
      <c r="F17" t="n">
        <v>26347.37</v>
      </c>
      <c r="G17" t="n">
        <v>26347.37</v>
      </c>
      <c r="H17" t="n">
        <v>26347.37</v>
      </c>
      <c r="I17" t="n">
        <v>26347.37</v>
      </c>
      <c r="J17" t="n">
        <v>26347.37</v>
      </c>
      <c r="K17" t="n">
        <v>26347.37</v>
      </c>
      <c r="L17" t="n">
        <v>26347.37</v>
      </c>
      <c r="M17" t="n">
        <v>26347.37</v>
      </c>
      <c r="N17" t="n">
        <v>306263.4</v>
      </c>
    </row>
    <row r="18">
      <c r="A18" t="inlineStr"/>
      <c r="B18" t="inlineStr"/>
      <c r="C18" t="inlineStr"/>
      <c r="D18" t="inlineStr"/>
      <c r="E18" t="inlineStr"/>
      <c r="F18" t="inlineStr"/>
      <c r="G18" t="inlineStr"/>
      <c r="H18" t="inlineStr"/>
      <c r="I18" t="inlineStr"/>
      <c r="J18" t="inlineStr"/>
      <c r="K18" t="inlineStr"/>
      <c r="L18" t="inlineStr"/>
      <c r="M18" t="inlineStr"/>
      <c r="N18" t="inlineStr"/>
    </row>
    <row r="19">
      <c r="A19" t="inlineStr">
        <is>
          <t>RESULTADO BRUTO</t>
        </is>
      </c>
      <c r="B19" t="n">
        <v>27664.74</v>
      </c>
      <c r="C19" t="n">
        <v>32240.86</v>
      </c>
      <c r="D19" t="n">
        <v>36886.32</v>
      </c>
      <c r="E19" t="n">
        <v>36886.32</v>
      </c>
      <c r="F19" t="n">
        <v>36886.32</v>
      </c>
      <c r="G19" t="n">
        <v>36886.32</v>
      </c>
      <c r="H19" t="n">
        <v>36886.32</v>
      </c>
      <c r="I19" t="n">
        <v>36886.32</v>
      </c>
      <c r="J19" t="n">
        <v>36886.32</v>
      </c>
      <c r="K19" t="n">
        <v>36886.32</v>
      </c>
      <c r="L19" t="n">
        <v>36886.32</v>
      </c>
      <c r="M19" t="n">
        <v>36886.32</v>
      </c>
      <c r="N19" t="n">
        <v>428768.76</v>
      </c>
    </row>
    <row r="20">
      <c r="A20" t="inlineStr"/>
      <c r="B20" t="inlineStr"/>
      <c r="C20" t="inlineStr"/>
      <c r="D20" t="inlineStr"/>
      <c r="E20" t="inlineStr"/>
      <c r="F20" t="inlineStr"/>
      <c r="G20" t="inlineStr"/>
      <c r="H20" t="inlineStr"/>
      <c r="I20" t="inlineStr"/>
      <c r="J20" t="inlineStr"/>
      <c r="K20" t="inlineStr"/>
      <c r="L20" t="inlineStr"/>
      <c r="M20" t="inlineStr"/>
      <c r="N20" t="inlineStr"/>
    </row>
    <row r="21">
      <c r="A21" t="inlineStr">
        <is>
          <t>Aluguel</t>
        </is>
      </c>
      <c r="B21" t="n">
        <v>2201.12</v>
      </c>
      <c r="C21" t="n">
        <v>2201.12</v>
      </c>
      <c r="D21" t="n">
        <v>2201.12</v>
      </c>
      <c r="E21" t="n">
        <v>2201.12</v>
      </c>
      <c r="F21" t="n">
        <v>2201.12</v>
      </c>
      <c r="G21" t="n">
        <v>2201.12</v>
      </c>
      <c r="H21" t="n">
        <v>2201.12</v>
      </c>
      <c r="I21" t="n">
        <v>2201.12</v>
      </c>
      <c r="J21" t="n">
        <v>2201.12</v>
      </c>
      <c r="K21" t="n">
        <v>2201.12</v>
      </c>
      <c r="L21" t="n">
        <v>2201.12</v>
      </c>
      <c r="M21" t="n">
        <v>2201.12</v>
      </c>
      <c r="N21" t="n">
        <v>26413.4</v>
      </c>
    </row>
    <row r="22">
      <c r="A22" t="inlineStr">
        <is>
          <t>Plataforma</t>
        </is>
      </c>
      <c r="B22" t="n">
        <v>47.17</v>
      </c>
      <c r="C22" t="n">
        <v>47.17</v>
      </c>
      <c r="D22" t="n">
        <v>47.17</v>
      </c>
      <c r="E22" t="n">
        <v>47.17</v>
      </c>
      <c r="F22" t="n">
        <v>47.17</v>
      </c>
      <c r="G22" t="n">
        <v>47.17</v>
      </c>
      <c r="H22" t="n">
        <v>47.17</v>
      </c>
      <c r="I22" t="n">
        <v>47.17</v>
      </c>
      <c r="J22" t="n">
        <v>47.17</v>
      </c>
      <c r="K22" t="n">
        <v>47.17</v>
      </c>
      <c r="L22" t="n">
        <v>47.17</v>
      </c>
      <c r="M22" t="n">
        <v>47.17</v>
      </c>
      <c r="N22" t="n">
        <v>566</v>
      </c>
    </row>
    <row r="23">
      <c r="A23" t="inlineStr">
        <is>
          <t>Taxa de serviço</t>
        </is>
      </c>
      <c r="B23" t="n">
        <v>4446.12</v>
      </c>
      <c r="C23" t="n">
        <v>5181.57</v>
      </c>
      <c r="D23" t="n">
        <v>5928.16</v>
      </c>
      <c r="E23" t="n">
        <v>5928.16</v>
      </c>
      <c r="F23" t="n">
        <v>5928.16</v>
      </c>
      <c r="G23" t="n">
        <v>5928.16</v>
      </c>
      <c r="H23" t="n">
        <v>5928.16</v>
      </c>
      <c r="I23" t="n">
        <v>5928.16</v>
      </c>
      <c r="J23" t="n">
        <v>5928.16</v>
      </c>
      <c r="K23" t="n">
        <v>5928.16</v>
      </c>
      <c r="L23" t="n">
        <v>5928.16</v>
      </c>
      <c r="M23" t="n">
        <v>5928.16</v>
      </c>
      <c r="N23" t="n">
        <v>68909.27</v>
      </c>
    </row>
    <row r="24">
      <c r="A24" t="inlineStr">
        <is>
          <t>Taxa de Administração</t>
        </is>
      </c>
      <c r="B24" t="n">
        <v>943.34</v>
      </c>
      <c r="C24" t="n">
        <v>943.34</v>
      </c>
      <c r="D24" t="n">
        <v>943.34</v>
      </c>
      <c r="E24" t="n">
        <v>943.34</v>
      </c>
      <c r="F24" t="n">
        <v>943.34</v>
      </c>
      <c r="G24" t="n">
        <v>943.34</v>
      </c>
      <c r="H24" t="n">
        <v>943.34</v>
      </c>
      <c r="I24" t="n">
        <v>943.34</v>
      </c>
      <c r="J24" t="n">
        <v>943.34</v>
      </c>
      <c r="K24" t="n">
        <v>943.34</v>
      </c>
      <c r="L24" t="n">
        <v>943.34</v>
      </c>
      <c r="M24" t="n">
        <v>943.34</v>
      </c>
      <c r="N24" t="n">
        <v>11320.03</v>
      </c>
    </row>
    <row r="25">
      <c r="A25" t="inlineStr">
        <is>
          <t>Manutenção</t>
        </is>
      </c>
      <c r="B25" t="n">
        <v>1242.06</v>
      </c>
      <c r="C25" t="n">
        <v>1242.06</v>
      </c>
      <c r="D25" t="n">
        <v>1242.06</v>
      </c>
      <c r="E25" t="n">
        <v>1242.06</v>
      </c>
      <c r="F25" t="n">
        <v>1242.06</v>
      </c>
      <c r="G25" t="n">
        <v>1242.06</v>
      </c>
      <c r="H25" t="n">
        <v>1242.06</v>
      </c>
      <c r="I25" t="n">
        <v>1242.06</v>
      </c>
      <c r="J25" t="n">
        <v>1242.06</v>
      </c>
      <c r="K25" t="n">
        <v>1242.06</v>
      </c>
      <c r="L25" t="n">
        <v>1242.06</v>
      </c>
      <c r="M25" t="n">
        <v>1242.06</v>
      </c>
      <c r="N25" t="n">
        <v>14904.71</v>
      </c>
    </row>
    <row r="26">
      <c r="A26" t="inlineStr">
        <is>
          <t>Seguro</t>
        </is>
      </c>
      <c r="B26" t="n">
        <v>550.28</v>
      </c>
      <c r="C26" t="n">
        <v>550.28</v>
      </c>
      <c r="D26" t="n">
        <v>550.28</v>
      </c>
      <c r="E26" t="n">
        <v>550.28</v>
      </c>
      <c r="F26" t="n">
        <v>550.28</v>
      </c>
      <c r="G26" t="n">
        <v>550.28</v>
      </c>
      <c r="H26" t="n">
        <v>550.28</v>
      </c>
      <c r="I26" t="n">
        <v>550.28</v>
      </c>
      <c r="J26" t="n">
        <v>550.28</v>
      </c>
      <c r="K26" t="n">
        <v>550.28</v>
      </c>
      <c r="L26" t="n">
        <v>550.28</v>
      </c>
      <c r="M26" t="n">
        <v>550.28</v>
      </c>
      <c r="N26" t="n">
        <v>6603.35</v>
      </c>
    </row>
    <row r="27">
      <c r="A27" t="inlineStr">
        <is>
          <t>Honorário contábil</t>
        </is>
      </c>
      <c r="B27" t="n">
        <v>471.67</v>
      </c>
      <c r="C27" t="n">
        <v>471.67</v>
      </c>
      <c r="D27" t="n">
        <v>471.67</v>
      </c>
      <c r="E27" t="n">
        <v>471.67</v>
      </c>
      <c r="F27" t="n">
        <v>471.67</v>
      </c>
      <c r="G27" t="n">
        <v>471.67</v>
      </c>
      <c r="H27" t="n">
        <v>471.67</v>
      </c>
      <c r="I27" t="n">
        <v>471.67</v>
      </c>
      <c r="J27" t="n">
        <v>471.67</v>
      </c>
      <c r="K27" t="n">
        <v>471.67</v>
      </c>
      <c r="L27" t="n">
        <v>471.67</v>
      </c>
      <c r="M27" t="n">
        <v>471.67</v>
      </c>
      <c r="N27" t="n">
        <v>5660.01</v>
      </c>
    </row>
    <row r="28">
      <c r="A28" t="inlineStr">
        <is>
          <t>DESPESAS OPERACIONAIS</t>
        </is>
      </c>
      <c r="B28" t="n">
        <v>9901.74</v>
      </c>
      <c r="C28" t="n">
        <v>10637.19</v>
      </c>
      <c r="D28" t="n">
        <v>11383.78</v>
      </c>
      <c r="E28" t="n">
        <v>11383.78</v>
      </c>
      <c r="F28" t="n">
        <v>11383.78</v>
      </c>
      <c r="G28" t="n">
        <v>11383.78</v>
      </c>
      <c r="H28" t="n">
        <v>11383.78</v>
      </c>
      <c r="I28" t="n">
        <v>11383.78</v>
      </c>
      <c r="J28" t="n">
        <v>11383.78</v>
      </c>
      <c r="K28" t="n">
        <v>11383.78</v>
      </c>
      <c r="L28" t="n">
        <v>11383.78</v>
      </c>
      <c r="M28" t="n">
        <v>11383.78</v>
      </c>
      <c r="N28" t="n">
        <v>134376.77</v>
      </c>
    </row>
    <row r="29">
      <c r="A29" t="inlineStr"/>
      <c r="B29" t="inlineStr"/>
      <c r="C29" t="inlineStr"/>
      <c r="D29" t="inlineStr"/>
      <c r="E29" t="inlineStr"/>
      <c r="F29" t="inlineStr"/>
      <c r="G29" t="inlineStr"/>
      <c r="H29" t="inlineStr"/>
      <c r="I29" t="inlineStr"/>
      <c r="J29" t="inlineStr"/>
      <c r="K29" t="inlineStr"/>
      <c r="L29" t="inlineStr"/>
      <c r="M29" t="inlineStr"/>
      <c r="N29" t="inlineStr"/>
    </row>
    <row r="30">
      <c r="A30" t="inlineStr">
        <is>
          <t>EBITDA</t>
        </is>
      </c>
      <c r="B30" t="n">
        <v>17762.99</v>
      </c>
      <c r="C30" t="n">
        <v>21603.67</v>
      </c>
      <c r="D30" t="n">
        <v>25502.53</v>
      </c>
      <c r="E30" t="n">
        <v>25502.53</v>
      </c>
      <c r="F30" t="n">
        <v>25502.53</v>
      </c>
      <c r="G30" t="n">
        <v>25502.53</v>
      </c>
      <c r="H30" t="n">
        <v>25502.53</v>
      </c>
      <c r="I30" t="n">
        <v>25502.53</v>
      </c>
      <c r="J30" t="n">
        <v>25502.53</v>
      </c>
      <c r="K30" t="n">
        <v>25502.53</v>
      </c>
      <c r="L30" t="n">
        <v>25502.53</v>
      </c>
      <c r="M30" t="n">
        <v>25502.53</v>
      </c>
      <c r="N30" t="n">
        <v>294391.99</v>
      </c>
    </row>
    <row r="31">
      <c r="A31" t="inlineStr">
        <is>
          <t>RESULTADO LIQUIDO DA SCP</t>
        </is>
      </c>
      <c r="B31" t="n">
        <v>17762.99</v>
      </c>
      <c r="C31" t="n">
        <v>21603.67</v>
      </c>
      <c r="D31" t="n">
        <v>25502.53</v>
      </c>
      <c r="E31" t="n">
        <v>25502.53</v>
      </c>
      <c r="F31" t="n">
        <v>25502.53</v>
      </c>
      <c r="G31" t="n">
        <v>25502.53</v>
      </c>
      <c r="H31" t="n">
        <v>25502.53</v>
      </c>
      <c r="I31" t="n">
        <v>25502.53</v>
      </c>
      <c r="J31" t="n">
        <v>25502.53</v>
      </c>
      <c r="K31" t="n">
        <v>25502.53</v>
      </c>
      <c r="L31" t="n">
        <v>25502.53</v>
      </c>
      <c r="M31" t="n">
        <v>25502.53</v>
      </c>
      <c r="N31" t="n">
        <v>294391.99</v>
      </c>
    </row>
    <row r="32">
      <c r="A32" t="inlineStr"/>
      <c r="B32" t="inlineStr"/>
      <c r="C32" t="inlineStr"/>
      <c r="D32" t="inlineStr"/>
      <c r="E32" t="inlineStr"/>
      <c r="F32" t="inlineStr"/>
      <c r="G32" t="inlineStr"/>
      <c r="H32" t="inlineStr"/>
      <c r="I32" t="inlineStr"/>
      <c r="J32" t="inlineStr"/>
      <c r="K32" t="inlineStr"/>
      <c r="L32" t="inlineStr"/>
      <c r="M32" t="inlineStr"/>
      <c r="N32" t="inlineStr"/>
    </row>
    <row r="33">
      <c r="A33" t="inlineStr">
        <is>
          <t>Parcela E-Panta (lucros distribuídos)</t>
        </is>
      </c>
      <c r="B33" t="n">
        <v>8881.5</v>
      </c>
      <c r="C33" t="n">
        <v>10801.83</v>
      </c>
      <c r="D33" t="n">
        <v>12751.27</v>
      </c>
      <c r="E33" t="n">
        <v>12751.27</v>
      </c>
      <c r="F33" t="n">
        <v>12751.27</v>
      </c>
      <c r="G33" t="n">
        <v>12751.27</v>
      </c>
      <c r="H33" t="n">
        <v>12751.27</v>
      </c>
      <c r="I33" t="n">
        <v>12751.27</v>
      </c>
      <c r="J33" t="n">
        <v>12751.27</v>
      </c>
      <c r="K33" t="n">
        <v>12751.27</v>
      </c>
      <c r="L33" t="n">
        <v>12751.27</v>
      </c>
      <c r="M33" t="n">
        <v>12751.27</v>
      </c>
      <c r="N33" t="n">
        <v>147196</v>
      </c>
    </row>
    <row r="34">
      <c r="A34" t="inlineStr">
        <is>
          <t>Parcela Investidor (lucros distribuídos)</t>
        </is>
      </c>
      <c r="B34" t="n">
        <v>8881.5</v>
      </c>
      <c r="C34" t="n">
        <v>10801.83</v>
      </c>
      <c r="D34" t="n">
        <v>12751.27</v>
      </c>
      <c r="E34" t="n">
        <v>12751.27</v>
      </c>
      <c r="F34" t="n">
        <v>12751.27</v>
      </c>
      <c r="G34" t="n">
        <v>12751.27</v>
      </c>
      <c r="H34" t="n">
        <v>12751.27</v>
      </c>
      <c r="I34" t="n">
        <v>12751.27</v>
      </c>
      <c r="J34" t="n">
        <v>12751.27</v>
      </c>
      <c r="K34" t="n">
        <v>12751.27</v>
      </c>
      <c r="L34" t="n">
        <v>12751.27</v>
      </c>
      <c r="M34" t="n">
        <v>12751.27</v>
      </c>
      <c r="N34" t="n">
        <v>147196</v>
      </c>
    </row>
  </sheetData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N34"/>
  <sheetViews>
    <sheetView workbookViewId="0">
      <selection activeCell="A1" sqref="A1"/>
    </sheetView>
  </sheetViews>
  <sheetFormatPr baseColWidth="8" defaultRowHeight="15"/>
  <sheetData>
    <row r="1">
      <c r="A1" t="inlineStr">
        <is>
          <t>DRE – 2030 (mensal e total anual) - CORRIGIDO V2</t>
        </is>
      </c>
      <c r="B1" t="inlineStr"/>
      <c r="C1" t="inlineStr"/>
      <c r="D1" t="inlineStr"/>
      <c r="E1" t="inlineStr"/>
      <c r="F1" t="inlineStr"/>
      <c r="G1" t="inlineStr"/>
      <c r="H1" t="inlineStr"/>
      <c r="I1" t="inlineStr"/>
      <c r="J1" t="inlineStr"/>
      <c r="K1" t="inlineStr"/>
      <c r="L1" t="inlineStr"/>
      <c r="M1" t="inlineStr"/>
      <c r="N1" t="inlineStr"/>
    </row>
    <row r="2">
      <c r="A2" t="inlineStr"/>
      <c r="B2" t="inlineStr"/>
      <c r="C2" t="inlineStr"/>
      <c r="D2" t="inlineStr"/>
      <c r="E2" t="inlineStr"/>
      <c r="F2" t="inlineStr"/>
      <c r="G2" t="inlineStr"/>
      <c r="H2" t="inlineStr"/>
      <c r="I2" t="inlineStr"/>
      <c r="J2" t="inlineStr"/>
      <c r="K2" t="inlineStr"/>
      <c r="L2" t="inlineStr"/>
      <c r="M2" t="inlineStr"/>
      <c r="N2" t="inlineStr"/>
    </row>
    <row r="3">
      <c r="A3" t="inlineStr">
        <is>
          <t>Ano</t>
        </is>
      </c>
      <c r="B3" t="n">
        <v>2030</v>
      </c>
      <c r="C3" t="inlineStr"/>
      <c r="D3" t="inlineStr"/>
      <c r="E3" t="inlineStr"/>
      <c r="F3" t="inlineStr"/>
      <c r="G3" t="inlineStr"/>
      <c r="H3" t="inlineStr"/>
      <c r="I3" t="inlineStr"/>
      <c r="J3" t="inlineStr"/>
      <c r="K3" t="inlineStr"/>
      <c r="L3" t="inlineStr"/>
      <c r="M3" t="inlineStr"/>
      <c r="N3" t="inlineStr"/>
    </row>
    <row r="4">
      <c r="A4" t="inlineStr">
        <is>
          <t>Fator inflação (vs. base)</t>
        </is>
      </c>
      <c r="B4" t="n">
        <v>1.8282</v>
      </c>
      <c r="C4" t="inlineStr"/>
      <c r="D4" t="inlineStr"/>
      <c r="E4" t="inlineStr"/>
      <c r="F4" t="inlineStr"/>
      <c r="G4" t="inlineStr"/>
      <c r="H4" t="inlineStr"/>
      <c r="I4" t="inlineStr"/>
      <c r="J4" t="inlineStr"/>
      <c r="K4" t="inlineStr"/>
      <c r="L4" t="inlineStr"/>
      <c r="M4" t="inlineStr"/>
      <c r="N4" t="inlineStr"/>
    </row>
    <row r="5">
      <c r="A5" t="inlineStr">
        <is>
          <t>Preço kWh (R$)</t>
        </is>
      </c>
      <c r="B5" t="n">
        <v>4.9361</v>
      </c>
      <c r="C5" t="inlineStr"/>
      <c r="D5" t="inlineStr"/>
      <c r="E5" t="inlineStr"/>
      <c r="F5" t="inlineStr"/>
      <c r="G5" t="inlineStr"/>
      <c r="H5" t="inlineStr"/>
      <c r="I5" t="inlineStr"/>
      <c r="J5" t="inlineStr"/>
      <c r="K5" t="inlineStr"/>
      <c r="L5" t="inlineStr"/>
      <c r="M5" t="inlineStr"/>
      <c r="N5" t="inlineStr"/>
    </row>
    <row r="6">
      <c r="A6" t="inlineStr">
        <is>
          <t>Custo energia (R$/kWh)</t>
        </is>
      </c>
      <c r="B6" t="n">
        <v>1.6454</v>
      </c>
      <c r="C6" t="inlineStr"/>
      <c r="D6" t="inlineStr"/>
      <c r="E6" t="inlineStr"/>
      <c r="F6" t="inlineStr"/>
      <c r="G6" t="inlineStr"/>
      <c r="H6" t="inlineStr"/>
      <c r="I6" t="inlineStr"/>
      <c r="J6" t="inlineStr"/>
      <c r="K6" t="inlineStr"/>
      <c r="L6" t="inlineStr"/>
      <c r="M6" t="inlineStr"/>
      <c r="N6" t="inlineStr"/>
    </row>
    <row r="7">
      <c r="A7" t="inlineStr"/>
      <c r="B7" t="inlineStr"/>
      <c r="C7" t="inlineStr"/>
      <c r="D7" t="inlineStr"/>
      <c r="E7" t="inlineStr"/>
      <c r="F7" t="inlineStr"/>
      <c r="G7" t="inlineStr"/>
      <c r="H7" t="inlineStr"/>
      <c r="I7" t="inlineStr"/>
      <c r="J7" t="inlineStr"/>
      <c r="K7" t="inlineStr"/>
      <c r="L7" t="inlineStr"/>
      <c r="M7" t="inlineStr"/>
      <c r="N7" t="inlineStr"/>
    </row>
    <row r="8">
      <c r="A8" t="inlineStr"/>
      <c r="B8" t="inlineStr"/>
      <c r="C8" t="inlineStr"/>
      <c r="D8" t="inlineStr"/>
      <c r="E8" t="inlineStr"/>
      <c r="F8" t="inlineStr"/>
      <c r="G8" t="inlineStr"/>
      <c r="H8" t="inlineStr"/>
      <c r="I8" t="inlineStr"/>
      <c r="J8" t="inlineStr"/>
      <c r="K8" t="inlineStr"/>
      <c r="L8" t="inlineStr"/>
      <c r="M8" t="inlineStr"/>
      <c r="N8" t="inlineStr"/>
    </row>
    <row r="9">
      <c r="A9" t="inlineStr">
        <is>
          <t>Linha</t>
        </is>
      </c>
      <c r="B9" t="inlineStr">
        <is>
          <t>2030-01-01</t>
        </is>
      </c>
      <c r="C9" t="inlineStr">
        <is>
          <t>2030-02-01</t>
        </is>
      </c>
      <c r="D9" t="inlineStr">
        <is>
          <t>2030-03-01</t>
        </is>
      </c>
      <c r="E9" t="inlineStr">
        <is>
          <t>2030-04-01</t>
        </is>
      </c>
      <c r="F9" t="inlineStr">
        <is>
          <t>2030-05-01</t>
        </is>
      </c>
      <c r="G9" t="inlineStr">
        <is>
          <t>2030-06-01</t>
        </is>
      </c>
      <c r="H9" t="inlineStr">
        <is>
          <t>2030-07-01</t>
        </is>
      </c>
      <c r="I9" t="inlineStr">
        <is>
          <t>2030-08-01</t>
        </is>
      </c>
      <c r="J9" t="inlineStr">
        <is>
          <t>2030-09-01</t>
        </is>
      </c>
      <c r="K9" t="inlineStr">
        <is>
          <t>2030-10-01</t>
        </is>
      </c>
      <c r="L9" t="inlineStr">
        <is>
          <t>2030-11-01</t>
        </is>
      </c>
      <c r="M9" t="inlineStr">
        <is>
          <t>2030-12-01</t>
        </is>
      </c>
      <c r="N9" t="inlineStr">
        <is>
          <t>Total</t>
        </is>
      </c>
    </row>
    <row r="10">
      <c r="A10" t="inlineStr">
        <is>
          <t>QTD Recargas</t>
        </is>
      </c>
      <c r="B10" t="n">
        <v>439</v>
      </c>
      <c r="C10" t="n">
        <v>512</v>
      </c>
      <c r="D10" t="n">
        <v>585</v>
      </c>
      <c r="E10" t="n">
        <v>585</v>
      </c>
      <c r="F10" t="n">
        <v>585</v>
      </c>
      <c r="G10" t="n">
        <v>585</v>
      </c>
      <c r="H10" t="n">
        <v>585</v>
      </c>
      <c r="I10" t="n">
        <v>585</v>
      </c>
      <c r="J10" t="n">
        <v>585</v>
      </c>
      <c r="K10" t="n">
        <v>585</v>
      </c>
      <c r="L10" t="n">
        <v>585</v>
      </c>
      <c r="M10" t="n">
        <v>585</v>
      </c>
      <c r="N10" t="n">
        <v>6801</v>
      </c>
    </row>
    <row r="11">
      <c r="A11" t="inlineStr"/>
      <c r="B11" t="inlineStr"/>
      <c r="C11" t="inlineStr"/>
      <c r="D11" t="inlineStr"/>
      <c r="E11" t="inlineStr"/>
      <c r="F11" t="inlineStr"/>
      <c r="G11" t="inlineStr"/>
      <c r="H11" t="inlineStr"/>
      <c r="I11" t="inlineStr"/>
      <c r="J11" t="inlineStr"/>
      <c r="K11" t="inlineStr"/>
      <c r="L11" t="inlineStr"/>
      <c r="M11" t="inlineStr"/>
      <c r="N11" t="inlineStr"/>
    </row>
    <row r="12">
      <c r="A12" t="inlineStr">
        <is>
          <t>Receita Bruta</t>
        </is>
      </c>
      <c r="B12" t="n">
        <v>75843.16</v>
      </c>
      <c r="C12" t="n">
        <v>88454.89</v>
      </c>
      <c r="D12" t="n">
        <v>101066.63</v>
      </c>
      <c r="E12" t="n">
        <v>101066.63</v>
      </c>
      <c r="F12" t="n">
        <v>101066.63</v>
      </c>
      <c r="G12" t="n">
        <v>101066.63</v>
      </c>
      <c r="H12" t="n">
        <v>101066.63</v>
      </c>
      <c r="I12" t="n">
        <v>101066.63</v>
      </c>
      <c r="J12" t="n">
        <v>101066.63</v>
      </c>
      <c r="K12" t="n">
        <v>101066.63</v>
      </c>
      <c r="L12" t="n">
        <v>101066.63</v>
      </c>
      <c r="M12" t="n">
        <v>101066.63</v>
      </c>
      <c r="N12" t="n">
        <v>1174964.31</v>
      </c>
    </row>
    <row r="13">
      <c r="A13" t="inlineStr">
        <is>
          <t>Impostos (20%)</t>
        </is>
      </c>
      <c r="B13" t="n">
        <v>15168.63</v>
      </c>
      <c r="C13" t="n">
        <v>17690.98</v>
      </c>
      <c r="D13" t="n">
        <v>20213.33</v>
      </c>
      <c r="E13" t="n">
        <v>20213.33</v>
      </c>
      <c r="F13" t="n">
        <v>20213.33</v>
      </c>
      <c r="G13" t="n">
        <v>20213.33</v>
      </c>
      <c r="H13" t="n">
        <v>20213.33</v>
      </c>
      <c r="I13" t="n">
        <v>20213.33</v>
      </c>
      <c r="J13" t="n">
        <v>20213.33</v>
      </c>
      <c r="K13" t="n">
        <v>20213.33</v>
      </c>
      <c r="L13" t="n">
        <v>20213.33</v>
      </c>
      <c r="M13" t="n">
        <v>20213.33</v>
      </c>
      <c r="N13" t="n">
        <v>234992.86</v>
      </c>
    </row>
    <row r="14">
      <c r="A14" t="inlineStr">
        <is>
          <t>Receita Líquida</t>
        </is>
      </c>
      <c r="B14" t="n">
        <v>60674.53</v>
      </c>
      <c r="C14" t="n">
        <v>70763.91</v>
      </c>
      <c r="D14" t="n">
        <v>80853.3</v>
      </c>
      <c r="E14" t="n">
        <v>80853.3</v>
      </c>
      <c r="F14" t="n">
        <v>80853.3</v>
      </c>
      <c r="G14" t="n">
        <v>80853.3</v>
      </c>
      <c r="H14" t="n">
        <v>80853.3</v>
      </c>
      <c r="I14" t="n">
        <v>80853.3</v>
      </c>
      <c r="J14" t="n">
        <v>80853.3</v>
      </c>
      <c r="K14" t="n">
        <v>80853.3</v>
      </c>
      <c r="L14" t="n">
        <v>80853.3</v>
      </c>
      <c r="M14" t="n">
        <v>80853.3</v>
      </c>
      <c r="N14" t="n">
        <v>939971.45</v>
      </c>
    </row>
    <row r="15">
      <c r="A15" t="inlineStr"/>
      <c r="B15" t="inlineStr"/>
      <c r="C15" t="inlineStr"/>
      <c r="D15" t="inlineStr"/>
      <c r="E15" t="inlineStr"/>
      <c r="F15" t="inlineStr"/>
      <c r="G15" t="inlineStr"/>
      <c r="H15" t="inlineStr"/>
      <c r="I15" t="inlineStr"/>
      <c r="J15" t="inlineStr"/>
      <c r="K15" t="inlineStr"/>
      <c r="L15" t="inlineStr"/>
      <c r="M15" t="inlineStr"/>
      <c r="N15" t="inlineStr"/>
    </row>
    <row r="16">
      <c r="A16" t="inlineStr">
        <is>
          <t>Energia elétrica</t>
        </is>
      </c>
      <c r="B16" t="n">
        <v>25281.05</v>
      </c>
      <c r="C16" t="n">
        <v>29484.96</v>
      </c>
      <c r="D16" t="n">
        <v>33688.88</v>
      </c>
      <c r="E16" t="n">
        <v>33688.88</v>
      </c>
      <c r="F16" t="n">
        <v>33688.88</v>
      </c>
      <c r="G16" t="n">
        <v>33688.88</v>
      </c>
      <c r="H16" t="n">
        <v>33688.88</v>
      </c>
      <c r="I16" t="n">
        <v>33688.88</v>
      </c>
      <c r="J16" t="n">
        <v>33688.88</v>
      </c>
      <c r="K16" t="n">
        <v>33688.88</v>
      </c>
      <c r="L16" t="n">
        <v>33688.88</v>
      </c>
      <c r="M16" t="n">
        <v>33688.88</v>
      </c>
      <c r="N16" t="n">
        <v>391654.77</v>
      </c>
    </row>
    <row r="17">
      <c r="A17" t="inlineStr">
        <is>
          <t>CUSTOS DIRETOS OPERACIONAIS</t>
        </is>
      </c>
      <c r="B17" t="n">
        <v>25281.05</v>
      </c>
      <c r="C17" t="n">
        <v>29484.96</v>
      </c>
      <c r="D17" t="n">
        <v>33688.88</v>
      </c>
      <c r="E17" t="n">
        <v>33688.88</v>
      </c>
      <c r="F17" t="n">
        <v>33688.88</v>
      </c>
      <c r="G17" t="n">
        <v>33688.88</v>
      </c>
      <c r="H17" t="n">
        <v>33688.88</v>
      </c>
      <c r="I17" t="n">
        <v>33688.88</v>
      </c>
      <c r="J17" t="n">
        <v>33688.88</v>
      </c>
      <c r="K17" t="n">
        <v>33688.88</v>
      </c>
      <c r="L17" t="n">
        <v>33688.88</v>
      </c>
      <c r="M17" t="n">
        <v>33688.88</v>
      </c>
      <c r="N17" t="n">
        <v>391654.77</v>
      </c>
    </row>
    <row r="18">
      <c r="A18" t="inlineStr"/>
      <c r="B18" t="inlineStr"/>
      <c r="C18" t="inlineStr"/>
      <c r="D18" t="inlineStr"/>
      <c r="E18" t="inlineStr"/>
      <c r="F18" t="inlineStr"/>
      <c r="G18" t="inlineStr"/>
      <c r="H18" t="inlineStr"/>
      <c r="I18" t="inlineStr"/>
      <c r="J18" t="inlineStr"/>
      <c r="K18" t="inlineStr"/>
      <c r="L18" t="inlineStr"/>
      <c r="M18" t="inlineStr"/>
      <c r="N18" t="inlineStr"/>
    </row>
    <row r="19">
      <c r="A19" t="inlineStr">
        <is>
          <t>RESULTADO BRUTO</t>
        </is>
      </c>
      <c r="B19" t="n">
        <v>35393.47</v>
      </c>
      <c r="C19" t="n">
        <v>41278.95</v>
      </c>
      <c r="D19" t="n">
        <v>47164.43</v>
      </c>
      <c r="E19" t="n">
        <v>47164.43</v>
      </c>
      <c r="F19" t="n">
        <v>47164.43</v>
      </c>
      <c r="G19" t="n">
        <v>47164.43</v>
      </c>
      <c r="H19" t="n">
        <v>47164.43</v>
      </c>
      <c r="I19" t="n">
        <v>47164.43</v>
      </c>
      <c r="J19" t="n">
        <v>47164.43</v>
      </c>
      <c r="K19" t="n">
        <v>47164.43</v>
      </c>
      <c r="L19" t="n">
        <v>47164.43</v>
      </c>
      <c r="M19" t="n">
        <v>47164.43</v>
      </c>
      <c r="N19" t="n">
        <v>548316.6800000001</v>
      </c>
    </row>
    <row r="20">
      <c r="A20" t="inlineStr"/>
      <c r="B20" t="inlineStr"/>
      <c r="C20" t="inlineStr"/>
      <c r="D20" t="inlineStr"/>
      <c r="E20" t="inlineStr"/>
      <c r="F20" t="inlineStr"/>
      <c r="G20" t="inlineStr"/>
      <c r="H20" t="inlineStr"/>
      <c r="I20" t="inlineStr"/>
      <c r="J20" t="inlineStr"/>
      <c r="K20" t="inlineStr"/>
      <c r="L20" t="inlineStr"/>
      <c r="M20" t="inlineStr"/>
      <c r="N20" t="inlineStr"/>
    </row>
    <row r="21">
      <c r="A21" t="inlineStr">
        <is>
          <t>Aluguel</t>
        </is>
      </c>
      <c r="B21" t="n">
        <v>2559.46</v>
      </c>
      <c r="C21" t="n">
        <v>2559.46</v>
      </c>
      <c r="D21" t="n">
        <v>2559.46</v>
      </c>
      <c r="E21" t="n">
        <v>2559.46</v>
      </c>
      <c r="F21" t="n">
        <v>2559.46</v>
      </c>
      <c r="G21" t="n">
        <v>2559.46</v>
      </c>
      <c r="H21" t="n">
        <v>2559.46</v>
      </c>
      <c r="I21" t="n">
        <v>2559.46</v>
      </c>
      <c r="J21" t="n">
        <v>2559.46</v>
      </c>
      <c r="K21" t="n">
        <v>2559.46</v>
      </c>
      <c r="L21" t="n">
        <v>2559.46</v>
      </c>
      <c r="M21" t="n">
        <v>2559.46</v>
      </c>
      <c r="N21" t="n">
        <v>30713.5</v>
      </c>
    </row>
    <row r="22">
      <c r="A22" t="inlineStr">
        <is>
          <t>Plataforma</t>
        </is>
      </c>
      <c r="B22" t="n">
        <v>54.85</v>
      </c>
      <c r="C22" t="n">
        <v>54.85</v>
      </c>
      <c r="D22" t="n">
        <v>54.85</v>
      </c>
      <c r="E22" t="n">
        <v>54.85</v>
      </c>
      <c r="F22" t="n">
        <v>54.85</v>
      </c>
      <c r="G22" t="n">
        <v>54.85</v>
      </c>
      <c r="H22" t="n">
        <v>54.85</v>
      </c>
      <c r="I22" t="n">
        <v>54.85</v>
      </c>
      <c r="J22" t="n">
        <v>54.85</v>
      </c>
      <c r="K22" t="n">
        <v>54.85</v>
      </c>
      <c r="L22" t="n">
        <v>54.85</v>
      </c>
      <c r="M22" t="n">
        <v>54.85</v>
      </c>
      <c r="N22" t="n">
        <v>658.15</v>
      </c>
    </row>
    <row r="23">
      <c r="A23" t="inlineStr">
        <is>
          <t>Taxa de serviço</t>
        </is>
      </c>
      <c r="B23" t="n">
        <v>5688.24</v>
      </c>
      <c r="C23" t="n">
        <v>6634.12</v>
      </c>
      <c r="D23" t="n">
        <v>7580</v>
      </c>
      <c r="E23" t="n">
        <v>7580</v>
      </c>
      <c r="F23" t="n">
        <v>7580</v>
      </c>
      <c r="G23" t="n">
        <v>7580</v>
      </c>
      <c r="H23" t="n">
        <v>7580</v>
      </c>
      <c r="I23" t="n">
        <v>7580</v>
      </c>
      <c r="J23" t="n">
        <v>7580</v>
      </c>
      <c r="K23" t="n">
        <v>7580</v>
      </c>
      <c r="L23" t="n">
        <v>7580</v>
      </c>
      <c r="M23" t="n">
        <v>7580</v>
      </c>
      <c r="N23" t="n">
        <v>88122.32000000001</v>
      </c>
    </row>
    <row r="24">
      <c r="A24" t="inlineStr">
        <is>
          <t>Taxa de Administração</t>
        </is>
      </c>
      <c r="B24" t="n">
        <v>1096.91</v>
      </c>
      <c r="C24" t="n">
        <v>1096.91</v>
      </c>
      <c r="D24" t="n">
        <v>1096.91</v>
      </c>
      <c r="E24" t="n">
        <v>1096.91</v>
      </c>
      <c r="F24" t="n">
        <v>1096.91</v>
      </c>
      <c r="G24" t="n">
        <v>1096.91</v>
      </c>
      <c r="H24" t="n">
        <v>1096.91</v>
      </c>
      <c r="I24" t="n">
        <v>1096.91</v>
      </c>
      <c r="J24" t="n">
        <v>1096.91</v>
      </c>
      <c r="K24" t="n">
        <v>1096.91</v>
      </c>
      <c r="L24" t="n">
        <v>1096.91</v>
      </c>
      <c r="M24" t="n">
        <v>1096.91</v>
      </c>
      <c r="N24" t="n">
        <v>13162.93</v>
      </c>
    </row>
    <row r="25">
      <c r="A25" t="inlineStr">
        <is>
          <t>Manutenção</t>
        </is>
      </c>
      <c r="B25" t="n">
        <v>1444.27</v>
      </c>
      <c r="C25" t="n">
        <v>1444.27</v>
      </c>
      <c r="D25" t="n">
        <v>1444.27</v>
      </c>
      <c r="E25" t="n">
        <v>1444.27</v>
      </c>
      <c r="F25" t="n">
        <v>1444.27</v>
      </c>
      <c r="G25" t="n">
        <v>1444.27</v>
      </c>
      <c r="H25" t="n">
        <v>1444.27</v>
      </c>
      <c r="I25" t="n">
        <v>1444.27</v>
      </c>
      <c r="J25" t="n">
        <v>1444.27</v>
      </c>
      <c r="K25" t="n">
        <v>1444.27</v>
      </c>
      <c r="L25" t="n">
        <v>1444.27</v>
      </c>
      <c r="M25" t="n">
        <v>1444.27</v>
      </c>
      <c r="N25" t="n">
        <v>17331.19</v>
      </c>
    </row>
    <row r="26">
      <c r="A26" t="inlineStr">
        <is>
          <t>Seguro</t>
        </is>
      </c>
      <c r="B26" t="n">
        <v>639.86</v>
      </c>
      <c r="C26" t="n">
        <v>639.86</v>
      </c>
      <c r="D26" t="n">
        <v>639.86</v>
      </c>
      <c r="E26" t="n">
        <v>639.86</v>
      </c>
      <c r="F26" t="n">
        <v>639.86</v>
      </c>
      <c r="G26" t="n">
        <v>639.86</v>
      </c>
      <c r="H26" t="n">
        <v>639.86</v>
      </c>
      <c r="I26" t="n">
        <v>639.86</v>
      </c>
      <c r="J26" t="n">
        <v>639.86</v>
      </c>
      <c r="K26" t="n">
        <v>639.86</v>
      </c>
      <c r="L26" t="n">
        <v>639.86</v>
      </c>
      <c r="M26" t="n">
        <v>639.86</v>
      </c>
      <c r="N26" t="n">
        <v>7678.38</v>
      </c>
    </row>
    <row r="27">
      <c r="A27" t="inlineStr">
        <is>
          <t>Honorário contábil</t>
        </is>
      </c>
      <c r="B27" t="n">
        <v>548.46</v>
      </c>
      <c r="C27" t="n">
        <v>548.46</v>
      </c>
      <c r="D27" t="n">
        <v>548.46</v>
      </c>
      <c r="E27" t="n">
        <v>548.46</v>
      </c>
      <c r="F27" t="n">
        <v>548.46</v>
      </c>
      <c r="G27" t="n">
        <v>548.46</v>
      </c>
      <c r="H27" t="n">
        <v>548.46</v>
      </c>
      <c r="I27" t="n">
        <v>548.46</v>
      </c>
      <c r="J27" t="n">
        <v>548.46</v>
      </c>
      <c r="K27" t="n">
        <v>548.46</v>
      </c>
      <c r="L27" t="n">
        <v>548.46</v>
      </c>
      <c r="M27" t="n">
        <v>548.46</v>
      </c>
      <c r="N27" t="n">
        <v>6581.47</v>
      </c>
    </row>
    <row r="28">
      <c r="A28" t="inlineStr">
        <is>
          <t>DESPESAS OPERACIONAIS</t>
        </is>
      </c>
      <c r="B28" t="n">
        <v>12032.04</v>
      </c>
      <c r="C28" t="n">
        <v>12977.92</v>
      </c>
      <c r="D28" t="n">
        <v>13923.8</v>
      </c>
      <c r="E28" t="n">
        <v>13923.8</v>
      </c>
      <c r="F28" t="n">
        <v>13923.8</v>
      </c>
      <c r="G28" t="n">
        <v>13923.8</v>
      </c>
      <c r="H28" t="n">
        <v>13923.8</v>
      </c>
      <c r="I28" t="n">
        <v>13923.8</v>
      </c>
      <c r="J28" t="n">
        <v>13923.8</v>
      </c>
      <c r="K28" t="n">
        <v>13923.8</v>
      </c>
      <c r="L28" t="n">
        <v>13923.8</v>
      </c>
      <c r="M28" t="n">
        <v>13923.8</v>
      </c>
      <c r="N28" t="n">
        <v>164247.94</v>
      </c>
    </row>
    <row r="29">
      <c r="A29" t="inlineStr"/>
      <c r="B29" t="inlineStr"/>
      <c r="C29" t="inlineStr"/>
      <c r="D29" t="inlineStr"/>
      <c r="E29" t="inlineStr"/>
      <c r="F29" t="inlineStr"/>
      <c r="G29" t="inlineStr"/>
      <c r="H29" t="inlineStr"/>
      <c r="I29" t="inlineStr"/>
      <c r="J29" t="inlineStr"/>
      <c r="K29" t="inlineStr"/>
      <c r="L29" t="inlineStr"/>
      <c r="M29" t="inlineStr"/>
      <c r="N29" t="inlineStr"/>
    </row>
    <row r="30">
      <c r="A30" t="inlineStr">
        <is>
          <t>EBITDA</t>
        </is>
      </c>
      <c r="B30" t="n">
        <v>23361.44</v>
      </c>
      <c r="C30" t="n">
        <v>28301.03</v>
      </c>
      <c r="D30" t="n">
        <v>33240.63</v>
      </c>
      <c r="E30" t="n">
        <v>33240.63</v>
      </c>
      <c r="F30" t="n">
        <v>33240.63</v>
      </c>
      <c r="G30" t="n">
        <v>33240.63</v>
      </c>
      <c r="H30" t="n">
        <v>33240.63</v>
      </c>
      <c r="I30" t="n">
        <v>33240.63</v>
      </c>
      <c r="J30" t="n">
        <v>33240.63</v>
      </c>
      <c r="K30" t="n">
        <v>33240.63</v>
      </c>
      <c r="L30" t="n">
        <v>33240.63</v>
      </c>
      <c r="M30" t="n">
        <v>33240.63</v>
      </c>
      <c r="N30" t="n">
        <v>384068.74</v>
      </c>
    </row>
    <row r="31">
      <c r="A31" t="inlineStr">
        <is>
          <t>RESULTADO LIQUIDO DA SCP</t>
        </is>
      </c>
      <c r="B31" t="n">
        <v>23361.44</v>
      </c>
      <c r="C31" t="n">
        <v>28301.03</v>
      </c>
      <c r="D31" t="n">
        <v>33240.63</v>
      </c>
      <c r="E31" t="n">
        <v>33240.63</v>
      </c>
      <c r="F31" t="n">
        <v>33240.63</v>
      </c>
      <c r="G31" t="n">
        <v>33240.63</v>
      </c>
      <c r="H31" t="n">
        <v>33240.63</v>
      </c>
      <c r="I31" t="n">
        <v>33240.63</v>
      </c>
      <c r="J31" t="n">
        <v>33240.63</v>
      </c>
      <c r="K31" t="n">
        <v>33240.63</v>
      </c>
      <c r="L31" t="n">
        <v>33240.63</v>
      </c>
      <c r="M31" t="n">
        <v>33240.63</v>
      </c>
      <c r="N31" t="n">
        <v>384068.74</v>
      </c>
    </row>
    <row r="32">
      <c r="A32" t="inlineStr"/>
      <c r="B32" t="inlineStr"/>
      <c r="C32" t="inlineStr"/>
      <c r="D32" t="inlineStr"/>
      <c r="E32" t="inlineStr"/>
      <c r="F32" t="inlineStr"/>
      <c r="G32" t="inlineStr"/>
      <c r="H32" t="inlineStr"/>
      <c r="I32" t="inlineStr"/>
      <c r="J32" t="inlineStr"/>
      <c r="K32" t="inlineStr"/>
      <c r="L32" t="inlineStr"/>
      <c r="M32" t="inlineStr"/>
      <c r="N32" t="inlineStr"/>
    </row>
    <row r="33">
      <c r="A33" t="inlineStr">
        <is>
          <t>Parcela E-Panta (lucros distribuídos)</t>
        </is>
      </c>
      <c r="B33" t="n">
        <v>11680.72</v>
      </c>
      <c r="C33" t="n">
        <v>14150.52</v>
      </c>
      <c r="D33" t="n">
        <v>16620.31</v>
      </c>
      <c r="E33" t="n">
        <v>16620.31</v>
      </c>
      <c r="F33" t="n">
        <v>16620.31</v>
      </c>
      <c r="G33" t="n">
        <v>16620.31</v>
      </c>
      <c r="H33" t="n">
        <v>16620.31</v>
      </c>
      <c r="I33" t="n">
        <v>16620.31</v>
      </c>
      <c r="J33" t="n">
        <v>16620.31</v>
      </c>
      <c r="K33" t="n">
        <v>16620.31</v>
      </c>
      <c r="L33" t="n">
        <v>16620.31</v>
      </c>
      <c r="M33" t="n">
        <v>16620.31</v>
      </c>
      <c r="N33" t="n">
        <v>192034.37</v>
      </c>
    </row>
    <row r="34">
      <c r="A34" t="inlineStr">
        <is>
          <t>Parcela Investidor (lucros distribuídos)</t>
        </is>
      </c>
      <c r="B34" t="n">
        <v>11680.72</v>
      </c>
      <c r="C34" t="n">
        <v>14150.52</v>
      </c>
      <c r="D34" t="n">
        <v>16620.31</v>
      </c>
      <c r="E34" t="n">
        <v>16620.31</v>
      </c>
      <c r="F34" t="n">
        <v>16620.31</v>
      </c>
      <c r="G34" t="n">
        <v>16620.31</v>
      </c>
      <c r="H34" t="n">
        <v>16620.31</v>
      </c>
      <c r="I34" t="n">
        <v>16620.31</v>
      </c>
      <c r="J34" t="n">
        <v>16620.31</v>
      </c>
      <c r="K34" t="n">
        <v>16620.31</v>
      </c>
      <c r="L34" t="n">
        <v>16620.31</v>
      </c>
      <c r="M34" t="n">
        <v>16620.31</v>
      </c>
      <c r="N34" t="n">
        <v>192034.37</v>
      </c>
    </row>
  </sheetData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N34"/>
  <sheetViews>
    <sheetView workbookViewId="0">
      <selection activeCell="A1" sqref="A1"/>
    </sheetView>
  </sheetViews>
  <sheetFormatPr baseColWidth="8" defaultRowHeight="15"/>
  <sheetData>
    <row r="1">
      <c r="A1" t="inlineStr">
        <is>
          <t>DRE – 2031 (mensal e total anual) - CORRIGIDO V2</t>
        </is>
      </c>
      <c r="B1" t="inlineStr"/>
      <c r="C1" t="inlineStr"/>
      <c r="D1" t="inlineStr"/>
      <c r="E1" t="inlineStr"/>
      <c r="F1" t="inlineStr"/>
      <c r="G1" t="inlineStr"/>
      <c r="H1" t="inlineStr"/>
      <c r="I1" t="inlineStr"/>
      <c r="J1" t="inlineStr"/>
      <c r="K1" t="inlineStr"/>
      <c r="L1" t="inlineStr"/>
      <c r="M1" t="inlineStr"/>
      <c r="N1" t="inlineStr"/>
    </row>
    <row r="2">
      <c r="A2" t="inlineStr"/>
      <c r="B2" t="inlineStr"/>
      <c r="C2" t="inlineStr"/>
      <c r="D2" t="inlineStr"/>
      <c r="E2" t="inlineStr"/>
      <c r="F2" t="inlineStr"/>
      <c r="G2" t="inlineStr"/>
      <c r="H2" t="inlineStr"/>
      <c r="I2" t="inlineStr"/>
      <c r="J2" t="inlineStr"/>
      <c r="K2" t="inlineStr"/>
      <c r="L2" t="inlineStr"/>
      <c r="M2" t="inlineStr"/>
      <c r="N2" t="inlineStr"/>
    </row>
    <row r="3">
      <c r="A3" t="inlineStr">
        <is>
          <t>Ano</t>
        </is>
      </c>
      <c r="B3" t="n">
        <v>2031</v>
      </c>
      <c r="C3" t="inlineStr"/>
      <c r="D3" t="inlineStr"/>
      <c r="E3" t="inlineStr"/>
      <c r="F3" t="inlineStr"/>
      <c r="G3" t="inlineStr"/>
      <c r="H3" t="inlineStr"/>
      <c r="I3" t="inlineStr"/>
      <c r="J3" t="inlineStr"/>
      <c r="K3" t="inlineStr"/>
      <c r="L3" t="inlineStr"/>
      <c r="M3" t="inlineStr"/>
      <c r="N3" t="inlineStr"/>
    </row>
    <row r="4">
      <c r="A4" t="inlineStr">
        <is>
          <t>Fator inflação (vs. base)</t>
        </is>
      </c>
      <c r="B4" t="n">
        <v>2.1258</v>
      </c>
      <c r="C4" t="inlineStr"/>
      <c r="D4" t="inlineStr"/>
      <c r="E4" t="inlineStr"/>
      <c r="F4" t="inlineStr"/>
      <c r="G4" t="inlineStr"/>
      <c r="H4" t="inlineStr"/>
      <c r="I4" t="inlineStr"/>
      <c r="J4" t="inlineStr"/>
      <c r="K4" t="inlineStr"/>
      <c r="L4" t="inlineStr"/>
      <c r="M4" t="inlineStr"/>
      <c r="N4" t="inlineStr"/>
    </row>
    <row r="5">
      <c r="A5" t="inlineStr">
        <is>
          <t>Preço kWh (R$)</t>
        </is>
      </c>
      <c r="B5" t="n">
        <v>5.7397</v>
      </c>
      <c r="C5" t="inlineStr"/>
      <c r="D5" t="inlineStr"/>
      <c r="E5" t="inlineStr"/>
      <c r="F5" t="inlineStr"/>
      <c r="G5" t="inlineStr"/>
      <c r="H5" t="inlineStr"/>
      <c r="I5" t="inlineStr"/>
      <c r="J5" t="inlineStr"/>
      <c r="K5" t="inlineStr"/>
      <c r="L5" t="inlineStr"/>
      <c r="M5" t="inlineStr"/>
      <c r="N5" t="inlineStr"/>
    </row>
    <row r="6">
      <c r="A6" t="inlineStr">
        <is>
          <t>Custo energia (R$/kWh)</t>
        </is>
      </c>
      <c r="B6" t="n">
        <v>1.9132</v>
      </c>
      <c r="C6" t="inlineStr"/>
      <c r="D6" t="inlineStr"/>
      <c r="E6" t="inlineStr"/>
      <c r="F6" t="inlineStr"/>
      <c r="G6" t="inlineStr"/>
      <c r="H6" t="inlineStr"/>
      <c r="I6" t="inlineStr"/>
      <c r="J6" t="inlineStr"/>
      <c r="K6" t="inlineStr"/>
      <c r="L6" t="inlineStr"/>
      <c r="M6" t="inlineStr"/>
      <c r="N6" t="inlineStr"/>
    </row>
    <row r="7">
      <c r="A7" t="inlineStr"/>
      <c r="B7" t="inlineStr"/>
      <c r="C7" t="inlineStr"/>
      <c r="D7" t="inlineStr"/>
      <c r="E7" t="inlineStr"/>
      <c r="F7" t="inlineStr"/>
      <c r="G7" t="inlineStr"/>
      <c r="H7" t="inlineStr"/>
      <c r="I7" t="inlineStr"/>
      <c r="J7" t="inlineStr"/>
      <c r="K7" t="inlineStr"/>
      <c r="L7" t="inlineStr"/>
      <c r="M7" t="inlineStr"/>
      <c r="N7" t="inlineStr"/>
    </row>
    <row r="8">
      <c r="A8" t="inlineStr"/>
      <c r="B8" t="inlineStr"/>
      <c r="C8" t="inlineStr"/>
      <c r="D8" t="inlineStr"/>
      <c r="E8" t="inlineStr"/>
      <c r="F8" t="inlineStr"/>
      <c r="G8" t="inlineStr"/>
      <c r="H8" t="inlineStr"/>
      <c r="I8" t="inlineStr"/>
      <c r="J8" t="inlineStr"/>
      <c r="K8" t="inlineStr"/>
      <c r="L8" t="inlineStr"/>
      <c r="M8" t="inlineStr"/>
      <c r="N8" t="inlineStr"/>
    </row>
    <row r="9">
      <c r="A9" t="inlineStr">
        <is>
          <t>Linha</t>
        </is>
      </c>
      <c r="B9" t="inlineStr">
        <is>
          <t>2031-01-01</t>
        </is>
      </c>
      <c r="C9" t="inlineStr">
        <is>
          <t>2031-02-01</t>
        </is>
      </c>
      <c r="D9" t="inlineStr">
        <is>
          <t>2031-03-01</t>
        </is>
      </c>
      <c r="E9" t="inlineStr">
        <is>
          <t>2031-04-01</t>
        </is>
      </c>
      <c r="F9" t="inlineStr">
        <is>
          <t>2031-05-01</t>
        </is>
      </c>
      <c r="G9" t="inlineStr">
        <is>
          <t>2031-06-01</t>
        </is>
      </c>
      <c r="H9" t="inlineStr">
        <is>
          <t>2031-07-01</t>
        </is>
      </c>
      <c r="I9" t="inlineStr">
        <is>
          <t>2031-08-01</t>
        </is>
      </c>
      <c r="J9" t="inlineStr">
        <is>
          <t>2031-09-01</t>
        </is>
      </c>
      <c r="K9" t="inlineStr">
        <is>
          <t>2031-10-01</t>
        </is>
      </c>
      <c r="L9" t="inlineStr">
        <is>
          <t>2031-11-01</t>
        </is>
      </c>
      <c r="M9" t="inlineStr">
        <is>
          <t>2031-12-01</t>
        </is>
      </c>
      <c r="N9" t="inlineStr">
        <is>
          <t>Total</t>
        </is>
      </c>
    </row>
    <row r="10">
      <c r="A10" t="inlineStr">
        <is>
          <t>QTD Recargas</t>
        </is>
      </c>
      <c r="B10" t="n">
        <v>483</v>
      </c>
      <c r="C10" t="n">
        <v>563</v>
      </c>
      <c r="D10" t="n">
        <v>644</v>
      </c>
      <c r="E10" t="n">
        <v>644</v>
      </c>
      <c r="F10" t="n">
        <v>644</v>
      </c>
      <c r="G10" t="n">
        <v>644</v>
      </c>
      <c r="H10" t="n">
        <v>644</v>
      </c>
      <c r="I10" t="n">
        <v>644</v>
      </c>
      <c r="J10" t="n">
        <v>644</v>
      </c>
      <c r="K10" t="n">
        <v>644</v>
      </c>
      <c r="L10" t="n">
        <v>644</v>
      </c>
      <c r="M10" t="n">
        <v>644</v>
      </c>
      <c r="N10" t="n">
        <v>7486</v>
      </c>
    </row>
    <row r="11">
      <c r="A11" t="inlineStr"/>
      <c r="B11" t="inlineStr"/>
      <c r="C11" t="inlineStr"/>
      <c r="D11" t="inlineStr"/>
      <c r="E11" t="inlineStr"/>
      <c r="F11" t="inlineStr"/>
      <c r="G11" t="inlineStr"/>
      <c r="H11" t="inlineStr"/>
      <c r="I11" t="inlineStr"/>
      <c r="J11" t="inlineStr"/>
      <c r="K11" t="inlineStr"/>
      <c r="L11" t="inlineStr"/>
      <c r="M11" t="inlineStr"/>
      <c r="N11" t="inlineStr"/>
    </row>
    <row r="12">
      <c r="A12" t="inlineStr">
        <is>
          <t>Receita Bruta</t>
        </is>
      </c>
      <c r="B12" t="n">
        <v>97029.56</v>
      </c>
      <c r="C12" t="n">
        <v>113100.71</v>
      </c>
      <c r="D12" t="n">
        <v>129372.74</v>
      </c>
      <c r="E12" t="n">
        <v>129372.74</v>
      </c>
      <c r="F12" t="n">
        <v>129372.74</v>
      </c>
      <c r="G12" t="n">
        <v>129372.74</v>
      </c>
      <c r="H12" t="n">
        <v>129372.74</v>
      </c>
      <c r="I12" t="n">
        <v>129372.74</v>
      </c>
      <c r="J12" t="n">
        <v>129372.74</v>
      </c>
      <c r="K12" t="n">
        <v>129372.74</v>
      </c>
      <c r="L12" t="n">
        <v>129372.74</v>
      </c>
      <c r="M12" t="n">
        <v>129372.74</v>
      </c>
      <c r="N12" t="n">
        <v>1503857.71</v>
      </c>
    </row>
    <row r="13">
      <c r="A13" t="inlineStr">
        <is>
          <t>Impostos (20%)</t>
        </is>
      </c>
      <c r="B13" t="n">
        <v>19405.91</v>
      </c>
      <c r="C13" t="n">
        <v>22620.14</v>
      </c>
      <c r="D13" t="n">
        <v>25874.55</v>
      </c>
      <c r="E13" t="n">
        <v>25874.55</v>
      </c>
      <c r="F13" t="n">
        <v>25874.55</v>
      </c>
      <c r="G13" t="n">
        <v>25874.55</v>
      </c>
      <c r="H13" t="n">
        <v>25874.55</v>
      </c>
      <c r="I13" t="n">
        <v>25874.55</v>
      </c>
      <c r="J13" t="n">
        <v>25874.55</v>
      </c>
      <c r="K13" t="n">
        <v>25874.55</v>
      </c>
      <c r="L13" t="n">
        <v>25874.55</v>
      </c>
      <c r="M13" t="n">
        <v>25874.55</v>
      </c>
      <c r="N13" t="n">
        <v>300771.54</v>
      </c>
    </row>
    <row r="14">
      <c r="A14" t="inlineStr">
        <is>
          <t>Receita Líquida</t>
        </is>
      </c>
      <c r="B14" t="n">
        <v>77623.64999999999</v>
      </c>
      <c r="C14" t="n">
        <v>90480.57000000001</v>
      </c>
      <c r="D14" t="n">
        <v>103498.2</v>
      </c>
      <c r="E14" t="n">
        <v>103498.2</v>
      </c>
      <c r="F14" t="n">
        <v>103498.2</v>
      </c>
      <c r="G14" t="n">
        <v>103498.2</v>
      </c>
      <c r="H14" t="n">
        <v>103498.2</v>
      </c>
      <c r="I14" t="n">
        <v>103498.2</v>
      </c>
      <c r="J14" t="n">
        <v>103498.2</v>
      </c>
      <c r="K14" t="n">
        <v>103498.2</v>
      </c>
      <c r="L14" t="n">
        <v>103498.2</v>
      </c>
      <c r="M14" t="n">
        <v>103498.2</v>
      </c>
      <c r="N14" t="n">
        <v>1203086.17</v>
      </c>
    </row>
    <row r="15">
      <c r="A15" t="inlineStr"/>
      <c r="B15" t="inlineStr"/>
      <c r="C15" t="inlineStr"/>
      <c r="D15" t="inlineStr"/>
      <c r="E15" t="inlineStr"/>
      <c r="F15" t="inlineStr"/>
      <c r="G15" t="inlineStr"/>
      <c r="H15" t="inlineStr"/>
      <c r="I15" t="inlineStr"/>
      <c r="J15" t="inlineStr"/>
      <c r="K15" t="inlineStr"/>
      <c r="L15" t="inlineStr"/>
      <c r="M15" t="inlineStr"/>
      <c r="N15" t="inlineStr"/>
    </row>
    <row r="16">
      <c r="A16" t="inlineStr">
        <is>
          <t>Energia elétrica</t>
        </is>
      </c>
      <c r="B16" t="n">
        <v>32343.19</v>
      </c>
      <c r="C16" t="n">
        <v>37700.24</v>
      </c>
      <c r="D16" t="n">
        <v>43124.25</v>
      </c>
      <c r="E16" t="n">
        <v>43124.25</v>
      </c>
      <c r="F16" t="n">
        <v>43124.25</v>
      </c>
      <c r="G16" t="n">
        <v>43124.25</v>
      </c>
      <c r="H16" t="n">
        <v>43124.25</v>
      </c>
      <c r="I16" t="n">
        <v>43124.25</v>
      </c>
      <c r="J16" t="n">
        <v>43124.25</v>
      </c>
      <c r="K16" t="n">
        <v>43124.25</v>
      </c>
      <c r="L16" t="n">
        <v>43124.25</v>
      </c>
      <c r="M16" t="n">
        <v>43124.25</v>
      </c>
      <c r="N16" t="n">
        <v>501285.9</v>
      </c>
    </row>
    <row r="17">
      <c r="A17" t="inlineStr">
        <is>
          <t>CUSTOS DIRETOS OPERACIONAIS</t>
        </is>
      </c>
      <c r="B17" t="n">
        <v>32343.19</v>
      </c>
      <c r="C17" t="n">
        <v>37700.24</v>
      </c>
      <c r="D17" t="n">
        <v>43124.25</v>
      </c>
      <c r="E17" t="n">
        <v>43124.25</v>
      </c>
      <c r="F17" t="n">
        <v>43124.25</v>
      </c>
      <c r="G17" t="n">
        <v>43124.25</v>
      </c>
      <c r="H17" t="n">
        <v>43124.25</v>
      </c>
      <c r="I17" t="n">
        <v>43124.25</v>
      </c>
      <c r="J17" t="n">
        <v>43124.25</v>
      </c>
      <c r="K17" t="n">
        <v>43124.25</v>
      </c>
      <c r="L17" t="n">
        <v>43124.25</v>
      </c>
      <c r="M17" t="n">
        <v>43124.25</v>
      </c>
      <c r="N17" t="n">
        <v>501285.9</v>
      </c>
    </row>
    <row r="18">
      <c r="A18" t="inlineStr"/>
      <c r="B18" t="inlineStr"/>
      <c r="C18" t="inlineStr"/>
      <c r="D18" t="inlineStr"/>
      <c r="E18" t="inlineStr"/>
      <c r="F18" t="inlineStr"/>
      <c r="G18" t="inlineStr"/>
      <c r="H18" t="inlineStr"/>
      <c r="I18" t="inlineStr"/>
      <c r="J18" t="inlineStr"/>
      <c r="K18" t="inlineStr"/>
      <c r="L18" t="inlineStr"/>
      <c r="M18" t="inlineStr"/>
      <c r="N18" t="inlineStr"/>
    </row>
    <row r="19">
      <c r="A19" t="inlineStr">
        <is>
          <t>RESULTADO BRUTO</t>
        </is>
      </c>
      <c r="B19" t="n">
        <v>45280.46</v>
      </c>
      <c r="C19" t="n">
        <v>52780.33</v>
      </c>
      <c r="D19" t="n">
        <v>60373.95</v>
      </c>
      <c r="E19" t="n">
        <v>60373.95</v>
      </c>
      <c r="F19" t="n">
        <v>60373.95</v>
      </c>
      <c r="G19" t="n">
        <v>60373.95</v>
      </c>
      <c r="H19" t="n">
        <v>60373.95</v>
      </c>
      <c r="I19" t="n">
        <v>60373.95</v>
      </c>
      <c r="J19" t="n">
        <v>60373.95</v>
      </c>
      <c r="K19" t="n">
        <v>60373.95</v>
      </c>
      <c r="L19" t="n">
        <v>60373.95</v>
      </c>
      <c r="M19" t="n">
        <v>60373.95</v>
      </c>
      <c r="N19" t="n">
        <v>701800.26</v>
      </c>
    </row>
    <row r="20">
      <c r="A20" t="inlineStr"/>
      <c r="B20" t="inlineStr"/>
      <c r="C20" t="inlineStr"/>
      <c r="D20" t="inlineStr"/>
      <c r="E20" t="inlineStr"/>
      <c r="F20" t="inlineStr"/>
      <c r="G20" t="inlineStr"/>
      <c r="H20" t="inlineStr"/>
      <c r="I20" t="inlineStr"/>
      <c r="J20" t="inlineStr"/>
      <c r="K20" t="inlineStr"/>
      <c r="L20" t="inlineStr"/>
      <c r="M20" t="inlineStr"/>
      <c r="N20" t="inlineStr"/>
    </row>
    <row r="21">
      <c r="A21" t="inlineStr">
        <is>
          <t>Aluguel</t>
        </is>
      </c>
      <c r="B21" t="n">
        <v>2976.14</v>
      </c>
      <c r="C21" t="n">
        <v>2976.14</v>
      </c>
      <c r="D21" t="n">
        <v>2976.14</v>
      </c>
      <c r="E21" t="n">
        <v>2976.14</v>
      </c>
      <c r="F21" t="n">
        <v>2976.14</v>
      </c>
      <c r="G21" t="n">
        <v>2976.14</v>
      </c>
      <c r="H21" t="n">
        <v>2976.14</v>
      </c>
      <c r="I21" t="n">
        <v>2976.14</v>
      </c>
      <c r="J21" t="n">
        <v>2976.14</v>
      </c>
      <c r="K21" t="n">
        <v>2976.14</v>
      </c>
      <c r="L21" t="n">
        <v>2976.14</v>
      </c>
      <c r="M21" t="n">
        <v>2976.14</v>
      </c>
      <c r="N21" t="n">
        <v>35713.66</v>
      </c>
    </row>
    <row r="22">
      <c r="A22" t="inlineStr">
        <is>
          <t>Plataforma</t>
        </is>
      </c>
      <c r="B22" t="n">
        <v>63.77</v>
      </c>
      <c r="C22" t="n">
        <v>63.77</v>
      </c>
      <c r="D22" t="n">
        <v>63.77</v>
      </c>
      <c r="E22" t="n">
        <v>63.77</v>
      </c>
      <c r="F22" t="n">
        <v>63.77</v>
      </c>
      <c r="G22" t="n">
        <v>63.77</v>
      </c>
      <c r="H22" t="n">
        <v>63.77</v>
      </c>
      <c r="I22" t="n">
        <v>63.77</v>
      </c>
      <c r="J22" t="n">
        <v>63.77</v>
      </c>
      <c r="K22" t="n">
        <v>63.77</v>
      </c>
      <c r="L22" t="n">
        <v>63.77</v>
      </c>
      <c r="M22" t="n">
        <v>63.77</v>
      </c>
      <c r="N22" t="n">
        <v>765.29</v>
      </c>
    </row>
    <row r="23">
      <c r="A23" t="inlineStr">
        <is>
          <t>Taxa de serviço</t>
        </is>
      </c>
      <c r="B23" t="n">
        <v>7277.22</v>
      </c>
      <c r="C23" t="n">
        <v>8482.549999999999</v>
      </c>
      <c r="D23" t="n">
        <v>9702.959999999999</v>
      </c>
      <c r="E23" t="n">
        <v>9702.959999999999</v>
      </c>
      <c r="F23" t="n">
        <v>9702.959999999999</v>
      </c>
      <c r="G23" t="n">
        <v>9702.959999999999</v>
      </c>
      <c r="H23" t="n">
        <v>9702.959999999999</v>
      </c>
      <c r="I23" t="n">
        <v>9702.959999999999</v>
      </c>
      <c r="J23" t="n">
        <v>9702.959999999999</v>
      </c>
      <c r="K23" t="n">
        <v>9702.959999999999</v>
      </c>
      <c r="L23" t="n">
        <v>9702.959999999999</v>
      </c>
      <c r="M23" t="n">
        <v>9702.959999999999</v>
      </c>
      <c r="N23" t="n">
        <v>112789.33</v>
      </c>
    </row>
    <row r="24">
      <c r="A24" t="inlineStr">
        <is>
          <t>Taxa de Administração</t>
        </is>
      </c>
      <c r="B24" t="n">
        <v>1275.49</v>
      </c>
      <c r="C24" t="n">
        <v>1275.49</v>
      </c>
      <c r="D24" t="n">
        <v>1275.49</v>
      </c>
      <c r="E24" t="n">
        <v>1275.49</v>
      </c>
      <c r="F24" t="n">
        <v>1275.49</v>
      </c>
      <c r="G24" t="n">
        <v>1275.49</v>
      </c>
      <c r="H24" t="n">
        <v>1275.49</v>
      </c>
      <c r="I24" t="n">
        <v>1275.49</v>
      </c>
      <c r="J24" t="n">
        <v>1275.49</v>
      </c>
      <c r="K24" t="n">
        <v>1275.49</v>
      </c>
      <c r="L24" t="n">
        <v>1275.49</v>
      </c>
      <c r="M24" t="n">
        <v>1275.49</v>
      </c>
      <c r="N24" t="n">
        <v>15305.86</v>
      </c>
    </row>
    <row r="25">
      <c r="A25" t="inlineStr">
        <is>
          <t>Manutenção</t>
        </is>
      </c>
      <c r="B25" t="n">
        <v>1679.39</v>
      </c>
      <c r="C25" t="n">
        <v>1679.39</v>
      </c>
      <c r="D25" t="n">
        <v>1679.39</v>
      </c>
      <c r="E25" t="n">
        <v>1679.39</v>
      </c>
      <c r="F25" t="n">
        <v>1679.39</v>
      </c>
      <c r="G25" t="n">
        <v>1679.39</v>
      </c>
      <c r="H25" t="n">
        <v>1679.39</v>
      </c>
      <c r="I25" t="n">
        <v>1679.39</v>
      </c>
      <c r="J25" t="n">
        <v>1679.39</v>
      </c>
      <c r="K25" t="n">
        <v>1679.39</v>
      </c>
      <c r="L25" t="n">
        <v>1679.39</v>
      </c>
      <c r="M25" t="n">
        <v>1679.39</v>
      </c>
      <c r="N25" t="n">
        <v>20152.71</v>
      </c>
    </row>
    <row r="26">
      <c r="A26" t="inlineStr">
        <is>
          <t>Seguro</t>
        </is>
      </c>
      <c r="B26" t="n">
        <v>744.03</v>
      </c>
      <c r="C26" t="n">
        <v>744.03</v>
      </c>
      <c r="D26" t="n">
        <v>744.03</v>
      </c>
      <c r="E26" t="n">
        <v>744.03</v>
      </c>
      <c r="F26" t="n">
        <v>744.03</v>
      </c>
      <c r="G26" t="n">
        <v>744.03</v>
      </c>
      <c r="H26" t="n">
        <v>744.03</v>
      </c>
      <c r="I26" t="n">
        <v>744.03</v>
      </c>
      <c r="J26" t="n">
        <v>744.03</v>
      </c>
      <c r="K26" t="n">
        <v>744.03</v>
      </c>
      <c r="L26" t="n">
        <v>744.03</v>
      </c>
      <c r="M26" t="n">
        <v>744.03</v>
      </c>
      <c r="N26" t="n">
        <v>8928.42</v>
      </c>
    </row>
    <row r="27">
      <c r="A27" t="inlineStr">
        <is>
          <t>Honorário contábil</t>
        </is>
      </c>
      <c r="B27" t="n">
        <v>637.74</v>
      </c>
      <c r="C27" t="n">
        <v>637.74</v>
      </c>
      <c r="D27" t="n">
        <v>637.74</v>
      </c>
      <c r="E27" t="n">
        <v>637.74</v>
      </c>
      <c r="F27" t="n">
        <v>637.74</v>
      </c>
      <c r="G27" t="n">
        <v>637.74</v>
      </c>
      <c r="H27" t="n">
        <v>637.74</v>
      </c>
      <c r="I27" t="n">
        <v>637.74</v>
      </c>
      <c r="J27" t="n">
        <v>637.74</v>
      </c>
      <c r="K27" t="n">
        <v>637.74</v>
      </c>
      <c r="L27" t="n">
        <v>637.74</v>
      </c>
      <c r="M27" t="n">
        <v>637.74</v>
      </c>
      <c r="N27" t="n">
        <v>7652.93</v>
      </c>
    </row>
    <row r="28">
      <c r="A28" t="inlineStr">
        <is>
          <t>DESPESAS OPERACIONAIS</t>
        </is>
      </c>
      <c r="B28" t="n">
        <v>14653.79</v>
      </c>
      <c r="C28" t="n">
        <v>15859.13</v>
      </c>
      <c r="D28" t="n">
        <v>17079.53</v>
      </c>
      <c r="E28" t="n">
        <v>17079.53</v>
      </c>
      <c r="F28" t="n">
        <v>17079.53</v>
      </c>
      <c r="G28" t="n">
        <v>17079.53</v>
      </c>
      <c r="H28" t="n">
        <v>17079.53</v>
      </c>
      <c r="I28" t="n">
        <v>17079.53</v>
      </c>
      <c r="J28" t="n">
        <v>17079.53</v>
      </c>
      <c r="K28" t="n">
        <v>17079.53</v>
      </c>
      <c r="L28" t="n">
        <v>17079.53</v>
      </c>
      <c r="M28" t="n">
        <v>17079.53</v>
      </c>
      <c r="N28" t="n">
        <v>201308.19</v>
      </c>
    </row>
    <row r="29">
      <c r="A29" t="inlineStr"/>
      <c r="B29" t="inlineStr"/>
      <c r="C29" t="inlineStr"/>
      <c r="D29" t="inlineStr"/>
      <c r="E29" t="inlineStr"/>
      <c r="F29" t="inlineStr"/>
      <c r="G29" t="inlineStr"/>
      <c r="H29" t="inlineStr"/>
      <c r="I29" t="inlineStr"/>
      <c r="J29" t="inlineStr"/>
      <c r="K29" t="inlineStr"/>
      <c r="L29" t="inlineStr"/>
      <c r="M29" t="inlineStr"/>
      <c r="N29" t="inlineStr"/>
    </row>
    <row r="30">
      <c r="A30" t="inlineStr">
        <is>
          <t>EBITDA</t>
        </is>
      </c>
      <c r="B30" t="n">
        <v>30626.67</v>
      </c>
      <c r="C30" t="n">
        <v>36921.2</v>
      </c>
      <c r="D30" t="n">
        <v>43294.42</v>
      </c>
      <c r="E30" t="n">
        <v>43294.42</v>
      </c>
      <c r="F30" t="n">
        <v>43294.42</v>
      </c>
      <c r="G30" t="n">
        <v>43294.42</v>
      </c>
      <c r="H30" t="n">
        <v>43294.42</v>
      </c>
      <c r="I30" t="n">
        <v>43294.42</v>
      </c>
      <c r="J30" t="n">
        <v>43294.42</v>
      </c>
      <c r="K30" t="n">
        <v>43294.42</v>
      </c>
      <c r="L30" t="n">
        <v>43294.42</v>
      </c>
      <c r="M30" t="n">
        <v>43294.42</v>
      </c>
      <c r="N30" t="n">
        <v>500492.07</v>
      </c>
    </row>
    <row r="31">
      <c r="A31" t="inlineStr">
        <is>
          <t>RESULTADO LIQUIDO DA SCP</t>
        </is>
      </c>
      <c r="B31" t="n">
        <v>30626.67</v>
      </c>
      <c r="C31" t="n">
        <v>36921.2</v>
      </c>
      <c r="D31" t="n">
        <v>43294.42</v>
      </c>
      <c r="E31" t="n">
        <v>43294.42</v>
      </c>
      <c r="F31" t="n">
        <v>43294.42</v>
      </c>
      <c r="G31" t="n">
        <v>43294.42</v>
      </c>
      <c r="H31" t="n">
        <v>43294.42</v>
      </c>
      <c r="I31" t="n">
        <v>43294.42</v>
      </c>
      <c r="J31" t="n">
        <v>43294.42</v>
      </c>
      <c r="K31" t="n">
        <v>43294.42</v>
      </c>
      <c r="L31" t="n">
        <v>43294.42</v>
      </c>
      <c r="M31" t="n">
        <v>43294.42</v>
      </c>
      <c r="N31" t="n">
        <v>500492.07</v>
      </c>
    </row>
    <row r="32">
      <c r="A32" t="inlineStr"/>
      <c r="B32" t="inlineStr"/>
      <c r="C32" t="inlineStr"/>
      <c r="D32" t="inlineStr"/>
      <c r="E32" t="inlineStr"/>
      <c r="F32" t="inlineStr"/>
      <c r="G32" t="inlineStr"/>
      <c r="H32" t="inlineStr"/>
      <c r="I32" t="inlineStr"/>
      <c r="J32" t="inlineStr"/>
      <c r="K32" t="inlineStr"/>
      <c r="L32" t="inlineStr"/>
      <c r="M32" t="inlineStr"/>
      <c r="N32" t="inlineStr"/>
    </row>
    <row r="33">
      <c r="A33" t="inlineStr">
        <is>
          <t>Parcela E-Panta (lucros distribuídos)</t>
        </is>
      </c>
      <c r="B33" t="n">
        <v>15313.34</v>
      </c>
      <c r="C33" t="n">
        <v>18460.6</v>
      </c>
      <c r="D33" t="n">
        <v>21647.21</v>
      </c>
      <c r="E33" t="n">
        <v>21647.21</v>
      </c>
      <c r="F33" t="n">
        <v>21647.21</v>
      </c>
      <c r="G33" t="n">
        <v>21647.21</v>
      </c>
      <c r="H33" t="n">
        <v>21647.21</v>
      </c>
      <c r="I33" t="n">
        <v>21647.21</v>
      </c>
      <c r="J33" t="n">
        <v>21647.21</v>
      </c>
      <c r="K33" t="n">
        <v>21647.21</v>
      </c>
      <c r="L33" t="n">
        <v>21647.21</v>
      </c>
      <c r="M33" t="n">
        <v>21647.21</v>
      </c>
      <c r="N33" t="n">
        <v>250246.04</v>
      </c>
    </row>
    <row r="34">
      <c r="A34" t="inlineStr">
        <is>
          <t>Parcela Investidor (lucros distribuídos)</t>
        </is>
      </c>
      <c r="B34" t="n">
        <v>15313.34</v>
      </c>
      <c r="C34" t="n">
        <v>18460.6</v>
      </c>
      <c r="D34" t="n">
        <v>21647.21</v>
      </c>
      <c r="E34" t="n">
        <v>21647.21</v>
      </c>
      <c r="F34" t="n">
        <v>21647.21</v>
      </c>
      <c r="G34" t="n">
        <v>21647.21</v>
      </c>
      <c r="H34" t="n">
        <v>21647.21</v>
      </c>
      <c r="I34" t="n">
        <v>21647.21</v>
      </c>
      <c r="J34" t="n">
        <v>21647.21</v>
      </c>
      <c r="K34" t="n">
        <v>21647.21</v>
      </c>
      <c r="L34" t="n">
        <v>21647.21</v>
      </c>
      <c r="M34" t="n">
        <v>21647.21</v>
      </c>
      <c r="N34" t="n">
        <v>250246.04</v>
      </c>
    </row>
  </sheetData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N34"/>
  <sheetViews>
    <sheetView workbookViewId="0">
      <selection activeCell="A1" sqref="A1"/>
    </sheetView>
  </sheetViews>
  <sheetFormatPr baseColWidth="8" defaultRowHeight="15"/>
  <sheetData>
    <row r="1">
      <c r="A1" t="inlineStr">
        <is>
          <t>DRE – 2032 (mensal e total anual) - CORRIGIDO V2</t>
        </is>
      </c>
      <c r="B1" t="inlineStr"/>
      <c r="C1" t="inlineStr"/>
      <c r="D1" t="inlineStr"/>
      <c r="E1" t="inlineStr"/>
      <c r="F1" t="inlineStr"/>
      <c r="G1" t="inlineStr"/>
      <c r="H1" t="inlineStr"/>
      <c r="I1" t="inlineStr"/>
      <c r="J1" t="inlineStr"/>
      <c r="K1" t="inlineStr"/>
      <c r="L1" t="inlineStr"/>
      <c r="M1" t="inlineStr"/>
      <c r="N1" t="inlineStr"/>
    </row>
    <row r="2">
      <c r="A2" t="inlineStr"/>
      <c r="B2" t="inlineStr"/>
      <c r="C2" t="inlineStr"/>
      <c r="D2" t="inlineStr"/>
      <c r="E2" t="inlineStr"/>
      <c r="F2" t="inlineStr"/>
      <c r="G2" t="inlineStr"/>
      <c r="H2" t="inlineStr"/>
      <c r="I2" t="inlineStr"/>
      <c r="J2" t="inlineStr"/>
      <c r="K2" t="inlineStr"/>
      <c r="L2" t="inlineStr"/>
      <c r="M2" t="inlineStr"/>
      <c r="N2" t="inlineStr"/>
    </row>
    <row r="3">
      <c r="A3" t="inlineStr">
        <is>
          <t>Ano</t>
        </is>
      </c>
      <c r="B3" t="n">
        <v>2032</v>
      </c>
      <c r="C3" t="inlineStr"/>
      <c r="D3" t="inlineStr"/>
      <c r="E3" t="inlineStr"/>
      <c r="F3" t="inlineStr"/>
      <c r="G3" t="inlineStr"/>
      <c r="H3" t="inlineStr"/>
      <c r="I3" t="inlineStr"/>
      <c r="J3" t="inlineStr"/>
      <c r="K3" t="inlineStr"/>
      <c r="L3" t="inlineStr"/>
      <c r="M3" t="inlineStr"/>
      <c r="N3" t="inlineStr"/>
    </row>
    <row r="4">
      <c r="A4" t="inlineStr">
        <is>
          <t>Fator inflação (vs. base)</t>
        </is>
      </c>
      <c r="B4" t="n">
        <v>2.4719</v>
      </c>
      <c r="C4" t="inlineStr"/>
      <c r="D4" t="inlineStr"/>
      <c r="E4" t="inlineStr"/>
      <c r="F4" t="inlineStr"/>
      <c r="G4" t="inlineStr"/>
      <c r="H4" t="inlineStr"/>
      <c r="I4" t="inlineStr"/>
      <c r="J4" t="inlineStr"/>
      <c r="K4" t="inlineStr"/>
      <c r="L4" t="inlineStr"/>
      <c r="M4" t="inlineStr"/>
      <c r="N4" t="inlineStr"/>
    </row>
    <row r="5">
      <c r="A5" t="inlineStr">
        <is>
          <t>Preço kWh (R$)</t>
        </is>
      </c>
      <c r="B5" t="n">
        <v>6.6741</v>
      </c>
      <c r="C5" t="inlineStr"/>
      <c r="D5" t="inlineStr"/>
      <c r="E5" t="inlineStr"/>
      <c r="F5" t="inlineStr"/>
      <c r="G5" t="inlineStr"/>
      <c r="H5" t="inlineStr"/>
      <c r="I5" t="inlineStr"/>
      <c r="J5" t="inlineStr"/>
      <c r="K5" t="inlineStr"/>
      <c r="L5" t="inlineStr"/>
      <c r="M5" t="inlineStr"/>
      <c r="N5" t="inlineStr"/>
    </row>
    <row r="6">
      <c r="A6" t="inlineStr">
        <is>
          <t>Custo energia (R$/kWh)</t>
        </is>
      </c>
      <c r="B6" t="n">
        <v>2.2247</v>
      </c>
      <c r="C6" t="inlineStr"/>
      <c r="D6" t="inlineStr"/>
      <c r="E6" t="inlineStr"/>
      <c r="F6" t="inlineStr"/>
      <c r="G6" t="inlineStr"/>
      <c r="H6" t="inlineStr"/>
      <c r="I6" t="inlineStr"/>
      <c r="J6" t="inlineStr"/>
      <c r="K6" t="inlineStr"/>
      <c r="L6" t="inlineStr"/>
      <c r="M6" t="inlineStr"/>
      <c r="N6" t="inlineStr"/>
    </row>
    <row r="7">
      <c r="A7" t="inlineStr"/>
      <c r="B7" t="inlineStr"/>
      <c r="C7" t="inlineStr"/>
      <c r="D7" t="inlineStr"/>
      <c r="E7" t="inlineStr"/>
      <c r="F7" t="inlineStr"/>
      <c r="G7" t="inlineStr"/>
      <c r="H7" t="inlineStr"/>
      <c r="I7" t="inlineStr"/>
      <c r="J7" t="inlineStr"/>
      <c r="K7" t="inlineStr"/>
      <c r="L7" t="inlineStr"/>
      <c r="M7" t="inlineStr"/>
      <c r="N7" t="inlineStr"/>
    </row>
    <row r="8">
      <c r="A8" t="inlineStr"/>
      <c r="B8" t="inlineStr"/>
      <c r="C8" t="inlineStr"/>
      <c r="D8" t="inlineStr"/>
      <c r="E8" t="inlineStr"/>
      <c r="F8" t="inlineStr"/>
      <c r="G8" t="inlineStr"/>
      <c r="H8" t="inlineStr"/>
      <c r="I8" t="inlineStr"/>
      <c r="J8" t="inlineStr"/>
      <c r="K8" t="inlineStr"/>
      <c r="L8" t="inlineStr"/>
      <c r="M8" t="inlineStr"/>
      <c r="N8" t="inlineStr"/>
    </row>
    <row r="9">
      <c r="A9" t="inlineStr">
        <is>
          <t>Linha</t>
        </is>
      </c>
      <c r="B9" t="inlineStr">
        <is>
          <t>2032-01-01</t>
        </is>
      </c>
      <c r="C9" t="inlineStr">
        <is>
          <t>2032-02-01</t>
        </is>
      </c>
      <c r="D9" t="inlineStr">
        <is>
          <t>2032-03-01</t>
        </is>
      </c>
      <c r="E9" t="inlineStr">
        <is>
          <t>2032-04-01</t>
        </is>
      </c>
      <c r="F9" t="inlineStr">
        <is>
          <t>2032-05-01</t>
        </is>
      </c>
      <c r="G9" t="inlineStr">
        <is>
          <t>2032-06-01</t>
        </is>
      </c>
      <c r="H9" t="inlineStr">
        <is>
          <t>2032-07-01</t>
        </is>
      </c>
      <c r="I9" t="inlineStr">
        <is>
          <t>2032-08-01</t>
        </is>
      </c>
      <c r="J9" t="inlineStr">
        <is>
          <t>2032-09-01</t>
        </is>
      </c>
      <c r="K9" t="inlineStr">
        <is>
          <t>2032-10-01</t>
        </is>
      </c>
      <c r="L9" t="inlineStr">
        <is>
          <t>2032-11-01</t>
        </is>
      </c>
      <c r="M9" t="inlineStr">
        <is>
          <t>2032-12-01</t>
        </is>
      </c>
      <c r="N9" t="inlineStr">
        <is>
          <t>Total</t>
        </is>
      </c>
    </row>
    <row r="10">
      <c r="A10" t="inlineStr">
        <is>
          <t>QTD Recargas</t>
        </is>
      </c>
      <c r="B10" t="n">
        <v>531</v>
      </c>
      <c r="C10" t="n">
        <v>620</v>
      </c>
      <c r="D10" t="n">
        <v>708</v>
      </c>
      <c r="E10" t="n">
        <v>708</v>
      </c>
      <c r="F10" t="n">
        <v>708</v>
      </c>
      <c r="G10" t="n">
        <v>708</v>
      </c>
      <c r="H10" t="n">
        <v>708</v>
      </c>
      <c r="I10" t="n">
        <v>708</v>
      </c>
      <c r="J10" t="n">
        <v>708</v>
      </c>
      <c r="K10" t="n">
        <v>708</v>
      </c>
      <c r="L10" t="n">
        <v>708</v>
      </c>
      <c r="M10" t="n">
        <v>708</v>
      </c>
      <c r="N10" t="n">
        <v>8231</v>
      </c>
    </row>
    <row r="11">
      <c r="A11" t="inlineStr"/>
      <c r="B11" t="inlineStr"/>
      <c r="C11" t="inlineStr"/>
      <c r="D11" t="inlineStr"/>
      <c r="E11" t="inlineStr"/>
      <c r="F11" t="inlineStr"/>
      <c r="G11" t="inlineStr"/>
      <c r="H11" t="inlineStr"/>
      <c r="I11" t="inlineStr"/>
      <c r="J11" t="inlineStr"/>
      <c r="K11" t="inlineStr"/>
      <c r="L11" t="inlineStr"/>
      <c r="M11" t="inlineStr"/>
      <c r="N11" t="inlineStr"/>
    </row>
    <row r="12">
      <c r="A12" t="inlineStr">
        <is>
          <t>Receita Bruta</t>
        </is>
      </c>
      <c r="B12" t="n">
        <v>124038.49</v>
      </c>
      <c r="C12" t="n">
        <v>144828.37</v>
      </c>
      <c r="D12" t="n">
        <v>165384.65</v>
      </c>
      <c r="E12" t="n">
        <v>165384.65</v>
      </c>
      <c r="F12" t="n">
        <v>165384.65</v>
      </c>
      <c r="G12" t="n">
        <v>165384.65</v>
      </c>
      <c r="H12" t="n">
        <v>165384.65</v>
      </c>
      <c r="I12" t="n">
        <v>165384.65</v>
      </c>
      <c r="J12" t="n">
        <v>165384.65</v>
      </c>
      <c r="K12" t="n">
        <v>165384.65</v>
      </c>
      <c r="L12" t="n">
        <v>165384.65</v>
      </c>
      <c r="M12" t="n">
        <v>165384.65</v>
      </c>
      <c r="N12" t="n">
        <v>1922713.38</v>
      </c>
    </row>
    <row r="13">
      <c r="A13" t="inlineStr">
        <is>
          <t>Impostos (20%)</t>
        </is>
      </c>
      <c r="B13" t="n">
        <v>24807.7</v>
      </c>
      <c r="C13" t="n">
        <v>28965.67</v>
      </c>
      <c r="D13" t="n">
        <v>33076.93</v>
      </c>
      <c r="E13" t="n">
        <v>33076.93</v>
      </c>
      <c r="F13" t="n">
        <v>33076.93</v>
      </c>
      <c r="G13" t="n">
        <v>33076.93</v>
      </c>
      <c r="H13" t="n">
        <v>33076.93</v>
      </c>
      <c r="I13" t="n">
        <v>33076.93</v>
      </c>
      <c r="J13" t="n">
        <v>33076.93</v>
      </c>
      <c r="K13" t="n">
        <v>33076.93</v>
      </c>
      <c r="L13" t="n">
        <v>33076.93</v>
      </c>
      <c r="M13" t="n">
        <v>33076.93</v>
      </c>
      <c r="N13" t="n">
        <v>384542.68</v>
      </c>
    </row>
    <row r="14">
      <c r="A14" t="inlineStr">
        <is>
          <t>Receita Líquida</t>
        </is>
      </c>
      <c r="B14" t="n">
        <v>99230.78999999999</v>
      </c>
      <c r="C14" t="n">
        <v>115862.69</v>
      </c>
      <c r="D14" t="n">
        <v>132307.72</v>
      </c>
      <c r="E14" t="n">
        <v>132307.72</v>
      </c>
      <c r="F14" t="n">
        <v>132307.72</v>
      </c>
      <c r="G14" t="n">
        <v>132307.72</v>
      </c>
      <c r="H14" t="n">
        <v>132307.72</v>
      </c>
      <c r="I14" t="n">
        <v>132307.72</v>
      </c>
      <c r="J14" t="n">
        <v>132307.72</v>
      </c>
      <c r="K14" t="n">
        <v>132307.72</v>
      </c>
      <c r="L14" t="n">
        <v>132307.72</v>
      </c>
      <c r="M14" t="n">
        <v>132307.72</v>
      </c>
      <c r="N14" t="n">
        <v>1538170.7</v>
      </c>
    </row>
    <row r="15">
      <c r="A15" t="inlineStr"/>
      <c r="B15" t="inlineStr"/>
      <c r="C15" t="inlineStr"/>
      <c r="D15" t="inlineStr"/>
      <c r="E15" t="inlineStr"/>
      <c r="F15" t="inlineStr"/>
      <c r="G15" t="inlineStr"/>
      <c r="H15" t="inlineStr"/>
      <c r="I15" t="inlineStr"/>
      <c r="J15" t="inlineStr"/>
      <c r="K15" t="inlineStr"/>
      <c r="L15" t="inlineStr"/>
      <c r="M15" t="inlineStr"/>
      <c r="N15" t="inlineStr"/>
    </row>
    <row r="16">
      <c r="A16" t="inlineStr">
        <is>
          <t>Energia elétrica</t>
        </is>
      </c>
      <c r="B16" t="n">
        <v>41346.16</v>
      </c>
      <c r="C16" t="n">
        <v>48276.12</v>
      </c>
      <c r="D16" t="n">
        <v>55128.22</v>
      </c>
      <c r="E16" t="n">
        <v>55128.22</v>
      </c>
      <c r="F16" t="n">
        <v>55128.22</v>
      </c>
      <c r="G16" t="n">
        <v>55128.22</v>
      </c>
      <c r="H16" t="n">
        <v>55128.22</v>
      </c>
      <c r="I16" t="n">
        <v>55128.22</v>
      </c>
      <c r="J16" t="n">
        <v>55128.22</v>
      </c>
      <c r="K16" t="n">
        <v>55128.22</v>
      </c>
      <c r="L16" t="n">
        <v>55128.22</v>
      </c>
      <c r="M16" t="n">
        <v>55128.22</v>
      </c>
      <c r="N16" t="n">
        <v>640904.46</v>
      </c>
    </row>
    <row r="17">
      <c r="A17" t="inlineStr">
        <is>
          <t>CUSTOS DIRETOS OPERACIONAIS</t>
        </is>
      </c>
      <c r="B17" t="n">
        <v>41346.16</v>
      </c>
      <c r="C17" t="n">
        <v>48276.12</v>
      </c>
      <c r="D17" t="n">
        <v>55128.22</v>
      </c>
      <c r="E17" t="n">
        <v>55128.22</v>
      </c>
      <c r="F17" t="n">
        <v>55128.22</v>
      </c>
      <c r="G17" t="n">
        <v>55128.22</v>
      </c>
      <c r="H17" t="n">
        <v>55128.22</v>
      </c>
      <c r="I17" t="n">
        <v>55128.22</v>
      </c>
      <c r="J17" t="n">
        <v>55128.22</v>
      </c>
      <c r="K17" t="n">
        <v>55128.22</v>
      </c>
      <c r="L17" t="n">
        <v>55128.22</v>
      </c>
      <c r="M17" t="n">
        <v>55128.22</v>
      </c>
      <c r="N17" t="n">
        <v>640904.46</v>
      </c>
    </row>
    <row r="18">
      <c r="A18" t="inlineStr"/>
      <c r="B18" t="inlineStr"/>
      <c r="C18" t="inlineStr"/>
      <c r="D18" t="inlineStr"/>
      <c r="E18" t="inlineStr"/>
      <c r="F18" t="inlineStr"/>
      <c r="G18" t="inlineStr"/>
      <c r="H18" t="inlineStr"/>
      <c r="I18" t="inlineStr"/>
      <c r="J18" t="inlineStr"/>
      <c r="K18" t="inlineStr"/>
      <c r="L18" t="inlineStr"/>
      <c r="M18" t="inlineStr"/>
      <c r="N18" t="inlineStr"/>
    </row>
    <row r="19">
      <c r="A19" t="inlineStr">
        <is>
          <t>RESULTADO BRUTO</t>
        </is>
      </c>
      <c r="B19" t="n">
        <v>57884.63</v>
      </c>
      <c r="C19" t="n">
        <v>67586.57000000001</v>
      </c>
      <c r="D19" t="n">
        <v>77179.5</v>
      </c>
      <c r="E19" t="n">
        <v>77179.5</v>
      </c>
      <c r="F19" t="n">
        <v>77179.5</v>
      </c>
      <c r="G19" t="n">
        <v>77179.5</v>
      </c>
      <c r="H19" t="n">
        <v>77179.5</v>
      </c>
      <c r="I19" t="n">
        <v>77179.5</v>
      </c>
      <c r="J19" t="n">
        <v>77179.5</v>
      </c>
      <c r="K19" t="n">
        <v>77179.5</v>
      </c>
      <c r="L19" t="n">
        <v>77179.5</v>
      </c>
      <c r="M19" t="n">
        <v>77179.5</v>
      </c>
      <c r="N19" t="n">
        <v>897266.24</v>
      </c>
    </row>
    <row r="20">
      <c r="A20" t="inlineStr"/>
      <c r="B20" t="inlineStr"/>
      <c r="C20" t="inlineStr"/>
      <c r="D20" t="inlineStr"/>
      <c r="E20" t="inlineStr"/>
      <c r="F20" t="inlineStr"/>
      <c r="G20" t="inlineStr"/>
      <c r="H20" t="inlineStr"/>
      <c r="I20" t="inlineStr"/>
      <c r="J20" t="inlineStr"/>
      <c r="K20" t="inlineStr"/>
      <c r="L20" t="inlineStr"/>
      <c r="M20" t="inlineStr"/>
      <c r="N20" t="inlineStr"/>
    </row>
    <row r="21">
      <c r="A21" t="inlineStr">
        <is>
          <t>Aluguel</t>
        </is>
      </c>
      <c r="B21" t="n">
        <v>3460.65</v>
      </c>
      <c r="C21" t="n">
        <v>3460.65</v>
      </c>
      <c r="D21" t="n">
        <v>3460.65</v>
      </c>
      <c r="E21" t="n">
        <v>3460.65</v>
      </c>
      <c r="F21" t="n">
        <v>3460.65</v>
      </c>
      <c r="G21" t="n">
        <v>3460.65</v>
      </c>
      <c r="H21" t="n">
        <v>3460.65</v>
      </c>
      <c r="I21" t="n">
        <v>3460.65</v>
      </c>
      <c r="J21" t="n">
        <v>3460.65</v>
      </c>
      <c r="K21" t="n">
        <v>3460.65</v>
      </c>
      <c r="L21" t="n">
        <v>3460.65</v>
      </c>
      <c r="M21" t="n">
        <v>3460.65</v>
      </c>
      <c r="N21" t="n">
        <v>41527.85</v>
      </c>
    </row>
    <row r="22">
      <c r="A22" t="inlineStr">
        <is>
          <t>Plataforma</t>
        </is>
      </c>
      <c r="B22" t="n">
        <v>74.16</v>
      </c>
      <c r="C22" t="n">
        <v>74.16</v>
      </c>
      <c r="D22" t="n">
        <v>74.16</v>
      </c>
      <c r="E22" t="n">
        <v>74.16</v>
      </c>
      <c r="F22" t="n">
        <v>74.16</v>
      </c>
      <c r="G22" t="n">
        <v>74.16</v>
      </c>
      <c r="H22" t="n">
        <v>74.16</v>
      </c>
      <c r="I22" t="n">
        <v>74.16</v>
      </c>
      <c r="J22" t="n">
        <v>74.16</v>
      </c>
      <c r="K22" t="n">
        <v>74.16</v>
      </c>
      <c r="L22" t="n">
        <v>74.16</v>
      </c>
      <c r="M22" t="n">
        <v>74.16</v>
      </c>
      <c r="N22" t="n">
        <v>889.88</v>
      </c>
    </row>
    <row r="23">
      <c r="A23" t="inlineStr">
        <is>
          <t>Taxa de serviço</t>
        </is>
      </c>
      <c r="B23" t="n">
        <v>9302.889999999999</v>
      </c>
      <c r="C23" t="n">
        <v>10862.13</v>
      </c>
      <c r="D23" t="n">
        <v>12403.85</v>
      </c>
      <c r="E23" t="n">
        <v>12403.85</v>
      </c>
      <c r="F23" t="n">
        <v>12403.85</v>
      </c>
      <c r="G23" t="n">
        <v>12403.85</v>
      </c>
      <c r="H23" t="n">
        <v>12403.85</v>
      </c>
      <c r="I23" t="n">
        <v>12403.85</v>
      </c>
      <c r="J23" t="n">
        <v>12403.85</v>
      </c>
      <c r="K23" t="n">
        <v>12403.85</v>
      </c>
      <c r="L23" t="n">
        <v>12403.85</v>
      </c>
      <c r="M23" t="n">
        <v>12403.85</v>
      </c>
      <c r="N23" t="n">
        <v>144203.5</v>
      </c>
    </row>
    <row r="24">
      <c r="A24" t="inlineStr">
        <is>
          <t>Taxa de Administração</t>
        </is>
      </c>
      <c r="B24" t="n">
        <v>1483.14</v>
      </c>
      <c r="C24" t="n">
        <v>1483.14</v>
      </c>
      <c r="D24" t="n">
        <v>1483.14</v>
      </c>
      <c r="E24" t="n">
        <v>1483.14</v>
      </c>
      <c r="F24" t="n">
        <v>1483.14</v>
      </c>
      <c r="G24" t="n">
        <v>1483.14</v>
      </c>
      <c r="H24" t="n">
        <v>1483.14</v>
      </c>
      <c r="I24" t="n">
        <v>1483.14</v>
      </c>
      <c r="J24" t="n">
        <v>1483.14</v>
      </c>
      <c r="K24" t="n">
        <v>1483.14</v>
      </c>
      <c r="L24" t="n">
        <v>1483.14</v>
      </c>
      <c r="M24" t="n">
        <v>1483.14</v>
      </c>
      <c r="N24" t="n">
        <v>17797.65</v>
      </c>
    </row>
    <row r="25">
      <c r="A25" t="inlineStr">
        <is>
          <t>Manutenção</t>
        </is>
      </c>
      <c r="B25" t="n">
        <v>1952.8</v>
      </c>
      <c r="C25" t="n">
        <v>1952.8</v>
      </c>
      <c r="D25" t="n">
        <v>1952.8</v>
      </c>
      <c r="E25" t="n">
        <v>1952.8</v>
      </c>
      <c r="F25" t="n">
        <v>1952.8</v>
      </c>
      <c r="G25" t="n">
        <v>1952.8</v>
      </c>
      <c r="H25" t="n">
        <v>1952.8</v>
      </c>
      <c r="I25" t="n">
        <v>1952.8</v>
      </c>
      <c r="J25" t="n">
        <v>1952.8</v>
      </c>
      <c r="K25" t="n">
        <v>1952.8</v>
      </c>
      <c r="L25" t="n">
        <v>1952.8</v>
      </c>
      <c r="M25" t="n">
        <v>1952.8</v>
      </c>
      <c r="N25" t="n">
        <v>23433.57</v>
      </c>
    </row>
    <row r="26">
      <c r="A26" t="inlineStr">
        <is>
          <t>Seguro</t>
        </is>
      </c>
      <c r="B26" t="n">
        <v>865.16</v>
      </c>
      <c r="C26" t="n">
        <v>865.16</v>
      </c>
      <c r="D26" t="n">
        <v>865.16</v>
      </c>
      <c r="E26" t="n">
        <v>865.16</v>
      </c>
      <c r="F26" t="n">
        <v>865.16</v>
      </c>
      <c r="G26" t="n">
        <v>865.16</v>
      </c>
      <c r="H26" t="n">
        <v>865.16</v>
      </c>
      <c r="I26" t="n">
        <v>865.16</v>
      </c>
      <c r="J26" t="n">
        <v>865.16</v>
      </c>
      <c r="K26" t="n">
        <v>865.16</v>
      </c>
      <c r="L26" t="n">
        <v>865.16</v>
      </c>
      <c r="M26" t="n">
        <v>865.16</v>
      </c>
      <c r="N26" t="n">
        <v>10381.96</v>
      </c>
    </row>
    <row r="27">
      <c r="A27" t="inlineStr">
        <is>
          <t>Honorário contábil</t>
        </is>
      </c>
      <c r="B27" t="n">
        <v>741.5700000000001</v>
      </c>
      <c r="C27" t="n">
        <v>741.5700000000001</v>
      </c>
      <c r="D27" t="n">
        <v>741.5700000000001</v>
      </c>
      <c r="E27" t="n">
        <v>741.5700000000001</v>
      </c>
      <c r="F27" t="n">
        <v>741.5700000000001</v>
      </c>
      <c r="G27" t="n">
        <v>741.5700000000001</v>
      </c>
      <c r="H27" t="n">
        <v>741.5700000000001</v>
      </c>
      <c r="I27" t="n">
        <v>741.5700000000001</v>
      </c>
      <c r="J27" t="n">
        <v>741.5700000000001</v>
      </c>
      <c r="K27" t="n">
        <v>741.5700000000001</v>
      </c>
      <c r="L27" t="n">
        <v>741.5700000000001</v>
      </c>
      <c r="M27" t="n">
        <v>741.5700000000001</v>
      </c>
      <c r="N27" t="n">
        <v>8898.82</v>
      </c>
    </row>
    <row r="28">
      <c r="A28" t="inlineStr">
        <is>
          <t>DESPESAS OPERACIONAIS</t>
        </is>
      </c>
      <c r="B28" t="n">
        <v>17880.36</v>
      </c>
      <c r="C28" t="n">
        <v>19439.61</v>
      </c>
      <c r="D28" t="n">
        <v>20981.33</v>
      </c>
      <c r="E28" t="n">
        <v>20981.33</v>
      </c>
      <c r="F28" t="n">
        <v>20981.33</v>
      </c>
      <c r="G28" t="n">
        <v>20981.33</v>
      </c>
      <c r="H28" t="n">
        <v>20981.33</v>
      </c>
      <c r="I28" t="n">
        <v>20981.33</v>
      </c>
      <c r="J28" t="n">
        <v>20981.33</v>
      </c>
      <c r="K28" t="n">
        <v>20981.33</v>
      </c>
      <c r="L28" t="n">
        <v>20981.33</v>
      </c>
      <c r="M28" t="n">
        <v>20981.33</v>
      </c>
      <c r="N28" t="n">
        <v>247133.24</v>
      </c>
    </row>
    <row r="29">
      <c r="A29" t="inlineStr"/>
      <c r="B29" t="inlineStr"/>
      <c r="C29" t="inlineStr"/>
      <c r="D29" t="inlineStr"/>
      <c r="E29" t="inlineStr"/>
      <c r="F29" t="inlineStr"/>
      <c r="G29" t="inlineStr"/>
      <c r="H29" t="inlineStr"/>
      <c r="I29" t="inlineStr"/>
      <c r="J29" t="inlineStr"/>
      <c r="K29" t="inlineStr"/>
      <c r="L29" t="inlineStr"/>
      <c r="M29" t="inlineStr"/>
      <c r="N29" t="inlineStr"/>
    </row>
    <row r="30">
      <c r="A30" t="inlineStr">
        <is>
          <t>EBITDA</t>
        </is>
      </c>
      <c r="B30" t="n">
        <v>40004.26</v>
      </c>
      <c r="C30" t="n">
        <v>48146.97</v>
      </c>
      <c r="D30" t="n">
        <v>56198.18</v>
      </c>
      <c r="E30" t="n">
        <v>56198.18</v>
      </c>
      <c r="F30" t="n">
        <v>56198.18</v>
      </c>
      <c r="G30" t="n">
        <v>56198.18</v>
      </c>
      <c r="H30" t="n">
        <v>56198.18</v>
      </c>
      <c r="I30" t="n">
        <v>56198.18</v>
      </c>
      <c r="J30" t="n">
        <v>56198.18</v>
      </c>
      <c r="K30" t="n">
        <v>56198.18</v>
      </c>
      <c r="L30" t="n">
        <v>56198.18</v>
      </c>
      <c r="M30" t="n">
        <v>56198.18</v>
      </c>
      <c r="N30" t="n">
        <v>650133</v>
      </c>
    </row>
    <row r="31">
      <c r="A31" t="inlineStr">
        <is>
          <t>RESULTADO LIQUIDO DA SCP</t>
        </is>
      </c>
      <c r="B31" t="n">
        <v>40004.26</v>
      </c>
      <c r="C31" t="n">
        <v>48146.97</v>
      </c>
      <c r="D31" t="n">
        <v>56198.18</v>
      </c>
      <c r="E31" t="n">
        <v>56198.18</v>
      </c>
      <c r="F31" t="n">
        <v>56198.18</v>
      </c>
      <c r="G31" t="n">
        <v>56198.18</v>
      </c>
      <c r="H31" t="n">
        <v>56198.18</v>
      </c>
      <c r="I31" t="n">
        <v>56198.18</v>
      </c>
      <c r="J31" t="n">
        <v>56198.18</v>
      </c>
      <c r="K31" t="n">
        <v>56198.18</v>
      </c>
      <c r="L31" t="n">
        <v>56198.18</v>
      </c>
      <c r="M31" t="n">
        <v>56198.18</v>
      </c>
      <c r="N31" t="n">
        <v>650133</v>
      </c>
    </row>
    <row r="32">
      <c r="A32" t="inlineStr"/>
      <c r="B32" t="inlineStr"/>
      <c r="C32" t="inlineStr"/>
      <c r="D32" t="inlineStr"/>
      <c r="E32" t="inlineStr"/>
      <c r="F32" t="inlineStr"/>
      <c r="G32" t="inlineStr"/>
      <c r="H32" t="inlineStr"/>
      <c r="I32" t="inlineStr"/>
      <c r="J32" t="inlineStr"/>
      <c r="K32" t="inlineStr"/>
      <c r="L32" t="inlineStr"/>
      <c r="M32" t="inlineStr"/>
      <c r="N32" t="inlineStr"/>
    </row>
    <row r="33">
      <c r="A33" t="inlineStr">
        <is>
          <t>Parcela E-Panta (lucros distribuídos)</t>
        </is>
      </c>
      <c r="B33" t="n">
        <v>20002.13</v>
      </c>
      <c r="C33" t="n">
        <v>24073.48</v>
      </c>
      <c r="D33" t="n">
        <v>28099.09</v>
      </c>
      <c r="E33" t="n">
        <v>28099.09</v>
      </c>
      <c r="F33" t="n">
        <v>28099.09</v>
      </c>
      <c r="G33" t="n">
        <v>28099.09</v>
      </c>
      <c r="H33" t="n">
        <v>28099.09</v>
      </c>
      <c r="I33" t="n">
        <v>28099.09</v>
      </c>
      <c r="J33" t="n">
        <v>28099.09</v>
      </c>
      <c r="K33" t="n">
        <v>28099.09</v>
      </c>
      <c r="L33" t="n">
        <v>28099.09</v>
      </c>
      <c r="M33" t="n">
        <v>28099.09</v>
      </c>
      <c r="N33" t="n">
        <v>325066.5</v>
      </c>
    </row>
    <row r="34">
      <c r="A34" t="inlineStr">
        <is>
          <t>Parcela Investidor (lucros distribuídos)</t>
        </is>
      </c>
      <c r="B34" t="n">
        <v>20002.13</v>
      </c>
      <c r="C34" t="n">
        <v>24073.48</v>
      </c>
      <c r="D34" t="n">
        <v>28099.09</v>
      </c>
      <c r="E34" t="n">
        <v>28099.09</v>
      </c>
      <c r="F34" t="n">
        <v>28099.09</v>
      </c>
      <c r="G34" t="n">
        <v>28099.09</v>
      </c>
      <c r="H34" t="n">
        <v>28099.09</v>
      </c>
      <c r="I34" t="n">
        <v>28099.09</v>
      </c>
      <c r="J34" t="n">
        <v>28099.09</v>
      </c>
      <c r="K34" t="n">
        <v>28099.09</v>
      </c>
      <c r="L34" t="n">
        <v>28099.09</v>
      </c>
      <c r="M34" t="n">
        <v>28099.09</v>
      </c>
      <c r="N34" t="n">
        <v>325066.5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2025-12-22T13:44:29Z</dcterms:created>
  <dcterms:modified xmlns:dcterms="http://purl.org/dc/terms/" xmlns:xsi="http://www.w3.org/2001/XMLSchema-instance" xsi:type="dcterms:W3CDTF">2025-12-22T13:44:29Z</dcterms:modified>
</cp:coreProperties>
</file>